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anner\PROCESSOS\2022\PREGÃO\LIMPEZA URBANA\"/>
    </mc:Choice>
  </mc:AlternateContent>
  <xr:revisionPtr revIDLastSave="0" documentId="8_{B4EBC278-0306-41A1-9729-95E5A05FD67F}" xr6:coauthVersionLast="47" xr6:coauthVersionMax="47" xr10:uidLastSave="{00000000-0000-0000-0000-000000000000}"/>
  <bookViews>
    <workbookView xWindow="-120" yWindow="-120" windowWidth="29040" windowHeight="15840" xr2:uid="{5EEE6675-1E62-4BC1-B502-EF48EE4D32D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95" i="1" s="1"/>
  <c r="D67" i="1"/>
  <c r="F61" i="1"/>
  <c r="F60" i="1"/>
  <c r="F59" i="1"/>
  <c r="F58" i="1"/>
  <c r="F57" i="1"/>
  <c r="F56" i="1"/>
  <c r="F55" i="1"/>
  <c r="F54" i="1"/>
  <c r="F53" i="1"/>
  <c r="F52" i="1"/>
  <c r="F51" i="1"/>
  <c r="F50" i="1"/>
  <c r="F46" i="1"/>
  <c r="F45" i="1"/>
  <c r="F44" i="1"/>
  <c r="F43" i="1"/>
  <c r="F42" i="1"/>
  <c r="F34" i="1"/>
  <c r="F33" i="1"/>
  <c r="F32" i="1"/>
  <c r="F31" i="1"/>
  <c r="F30" i="1"/>
  <c r="F29" i="1"/>
  <c r="F28" i="1"/>
  <c r="F27" i="1"/>
  <c r="F26" i="1"/>
  <c r="F18" i="1"/>
  <c r="F17" i="1"/>
  <c r="F16" i="1"/>
  <c r="F15" i="1"/>
  <c r="F7" i="1"/>
  <c r="F6" i="1"/>
  <c r="F8" i="1" s="1"/>
  <c r="F62" i="1" l="1"/>
  <c r="F63" i="1" s="1"/>
  <c r="F47" i="1"/>
  <c r="E35" i="1"/>
  <c r="F35" i="1" s="1"/>
  <c r="F37" i="1" s="1"/>
  <c r="F19" i="1"/>
  <c r="E9" i="1"/>
  <c r="F9" i="1" s="1"/>
  <c r="F10" i="1" s="1"/>
  <c r="E11" i="1" s="1"/>
  <c r="F11" i="1" s="1"/>
  <c r="F21" i="1" s="1"/>
  <c r="E67" i="1" s="1"/>
  <c r="F67" i="1" l="1"/>
  <c r="F76" i="1" s="1"/>
  <c r="E77" i="1" s="1"/>
  <c r="F77" i="1" s="1"/>
</calcChain>
</file>

<file path=xl/sharedStrings.xml><?xml version="1.0" encoding="utf-8"?>
<sst xmlns="http://schemas.openxmlformats.org/spreadsheetml/2006/main" count="167" uniqueCount="112">
  <si>
    <t>Planilha de Composição de Custos - Serviços de Limpeza</t>
  </si>
  <si>
    <t>Município de Catanduvas - PR</t>
  </si>
  <si>
    <t>Convenção Coletiva SIEMACO 2022/2024</t>
  </si>
  <si>
    <t>Discriminação</t>
  </si>
  <si>
    <t>Unidade</t>
  </si>
  <si>
    <t>Quantidade</t>
  </si>
  <si>
    <t>Preço unitário</t>
  </si>
  <si>
    <t>Subtotal</t>
  </si>
  <si>
    <t>Salário Normal  (40 horas semanais)</t>
  </si>
  <si>
    <t>mês</t>
  </si>
  <si>
    <t>Adicional de Insalubridade/periculosidade</t>
  </si>
  <si>
    <t>%</t>
  </si>
  <si>
    <t>Soma</t>
  </si>
  <si>
    <t>Encargos Sociais</t>
  </si>
  <si>
    <t>Total por Coletor</t>
  </si>
  <si>
    <t>Total do Efetivo</t>
  </si>
  <si>
    <t>homem</t>
  </si>
  <si>
    <t>Auxílio Alimentação</t>
  </si>
  <si>
    <t>vale</t>
  </si>
  <si>
    <t>Assistência Médica Familiar</t>
  </si>
  <si>
    <t>mes</t>
  </si>
  <si>
    <t>Benefício Social Familiar</t>
  </si>
  <si>
    <t>Fundo de Formação Profissional</t>
  </si>
  <si>
    <t>Total</t>
  </si>
  <si>
    <t>Custo Mensal com Mão-de-obra (R$/mês) ..............................................................................................</t>
  </si>
  <si>
    <t>2. Uniformes e Equipamentos de Proteção Individual</t>
  </si>
  <si>
    <t xml:space="preserve">Uniformes e EPI's </t>
  </si>
  <si>
    <t>Jaqueta com reflexivo (NBR 15.292)</t>
  </si>
  <si>
    <t>unidade</t>
  </si>
  <si>
    <t>Calça</t>
  </si>
  <si>
    <t>Camiseta de algodão</t>
  </si>
  <si>
    <t>Boné</t>
  </si>
  <si>
    <t>Tênis de segurança com palmilha aço</t>
  </si>
  <si>
    <t>par</t>
  </si>
  <si>
    <t xml:space="preserve">kit Roçador </t>
  </si>
  <si>
    <t>oculos de proteção</t>
  </si>
  <si>
    <t>Luva de proteção</t>
  </si>
  <si>
    <t>Protetor solar FPS 30</t>
  </si>
  <si>
    <t>frasco 120g</t>
  </si>
  <si>
    <t>Custo Mensal com Uniformes e EPI's (R$/mês) .........................................................................</t>
  </si>
  <si>
    <t>3. Veículos e Equipamentos</t>
  </si>
  <si>
    <t>3.1. Veículo (custo estimado)</t>
  </si>
  <si>
    <t>Depreciação</t>
  </si>
  <si>
    <t>anos</t>
  </si>
  <si>
    <t>IPVA (1,5% sobre valor do bem)</t>
  </si>
  <si>
    <t>Seguro obrigatório e Licenciamento</t>
  </si>
  <si>
    <t>Seguro contra terceiros (obrigatório)</t>
  </si>
  <si>
    <t>Manutenção mensal veiculo</t>
  </si>
  <si>
    <t>mensal</t>
  </si>
  <si>
    <t>TOTAL</t>
  </si>
  <si>
    <t>Consumo/manutençao do veiculo</t>
  </si>
  <si>
    <t xml:space="preserve">Custo de óleo diesel </t>
  </si>
  <si>
    <t>litros</t>
  </si>
  <si>
    <t>Custo com Gasolina (máquinas)</t>
  </si>
  <si>
    <t xml:space="preserve">Roçadeira manual (a gasolina) </t>
  </si>
  <si>
    <t>unid</t>
  </si>
  <si>
    <t>Sopardor de folhas (a gasolina)</t>
  </si>
  <si>
    <t>Custo oleo 2T (maquinas)</t>
  </si>
  <si>
    <t>Fio para roçadeiras</t>
  </si>
  <si>
    <t>mts</t>
  </si>
  <si>
    <t>Vassouras</t>
  </si>
  <si>
    <t>Rastel</t>
  </si>
  <si>
    <t>Cal para pintura meio-fio 2 vezes ao ano (saca 8 kg - cal próprio para pintura)</t>
  </si>
  <si>
    <t>scs</t>
  </si>
  <si>
    <t>Material pintura meio fio (broxa)</t>
  </si>
  <si>
    <t>Sacos plasticos para acondicionar lixo</t>
  </si>
  <si>
    <t>Manutenção maquinarios em geral</t>
  </si>
  <si>
    <t>Custo total operação e manutenção</t>
  </si>
  <si>
    <t>Valor por mês</t>
  </si>
  <si>
    <t>(valor total dividido por 12 meses)</t>
  </si>
  <si>
    <t>Benefícios e Despesas Indiretas - BDI</t>
  </si>
  <si>
    <t>Custo Mensal</t>
  </si>
  <si>
    <t>BDI</t>
  </si>
  <si>
    <t>Benefícios e despesas indiretas</t>
  </si>
  <si>
    <t>Administraçao central (ADM e gastos ADM)</t>
  </si>
  <si>
    <t>Pis</t>
  </si>
  <si>
    <t>Cofins</t>
  </si>
  <si>
    <t>ISS</t>
  </si>
  <si>
    <t>IRPJ / CSLL</t>
  </si>
  <si>
    <t>Lucro</t>
  </si>
  <si>
    <t>Custo mensal</t>
  </si>
  <si>
    <t xml:space="preserve">Custo Mensal com BDI </t>
  </si>
  <si>
    <t>meses</t>
  </si>
  <si>
    <t>Custo anual</t>
  </si>
  <si>
    <t>INSS</t>
  </si>
  <si>
    <t>Salário Educação</t>
  </si>
  <si>
    <t>SAT</t>
  </si>
  <si>
    <t>SESC E SESI</t>
  </si>
  <si>
    <t>SENAI - SENAC</t>
  </si>
  <si>
    <t>SEBRAE</t>
  </si>
  <si>
    <t>INCRA</t>
  </si>
  <si>
    <t>FGTS</t>
  </si>
  <si>
    <t>Sub-total</t>
  </si>
  <si>
    <t>Adicional de Férias</t>
  </si>
  <si>
    <t>Custo reposição de profissional ausente</t>
  </si>
  <si>
    <t>Provisão para recisão</t>
  </si>
  <si>
    <t>13° Salário</t>
  </si>
  <si>
    <t>40% FGTS (rescisões)</t>
  </si>
  <si>
    <t>Total para Encargos Sociais</t>
  </si>
  <si>
    <t>OBSERVAÇÕES</t>
  </si>
  <si>
    <t>* As convenções a serem seguidas são as descritas na presente planilha, a não ser que outra se aplique</t>
  </si>
  <si>
    <t>desde que pague mais aos funcionários.</t>
  </si>
  <si>
    <r>
      <t xml:space="preserve">* obrigatório registro em carteira, pelo período mínimo de 40 horas semanais, </t>
    </r>
    <r>
      <rPr>
        <b/>
        <sz val="10"/>
        <color theme="1"/>
        <rFont val="Calibri"/>
        <family val="2"/>
        <scheme val="minor"/>
      </rPr>
      <t>de no mínimo 5 funcionários</t>
    </r>
  </si>
  <si>
    <t xml:space="preserve">* Auxilio alimentação (que deve ser pago integralmente, sem desconto) e insalubridade devem ser de no </t>
  </si>
  <si>
    <t xml:space="preserve">mínimo o descrito na presente planilha, podendo ser maior se assim estiver estipulado em convencao que </t>
  </si>
  <si>
    <t>instaure maiores valores</t>
  </si>
  <si>
    <t xml:space="preserve">* O termo de referencia e a Planilha modelo são complementares entre si, portanto, havendo em </t>
  </si>
  <si>
    <t>algum dos documentos algum item obrigatório, mesmo que não esteja em outro, deve ser considerado</t>
  </si>
  <si>
    <t xml:space="preserve">* Obrigatorio uso desta planilha para elaboração dos custos, não sendo permitido outros modelos. </t>
  </si>
  <si>
    <t xml:space="preserve">R$ </t>
  </si>
  <si>
    <t>1. Mão-de-obra - minimo 5 profissionais (varredor/roçador)</t>
  </si>
  <si>
    <t>Profissionais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</si>
</sst>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(* #,##0.00_);_(* \(#,##0.00\);_(* &quot;-&quot;??_);_(@_)"/>
    <numFmt numFmtId="167" formatCode="&quot;R$&quot;#,##0.00"/>
    <numFmt numFmtId="168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39997558519241921"/>
        <bgColor indexed="65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4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indexed="64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theme="4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vertical="center"/>
    </xf>
    <xf numFmtId="0" fontId="6" fillId="0" borderId="3" xfId="0" applyFont="1" applyBorder="1"/>
    <xf numFmtId="0" fontId="7" fillId="0" borderId="3" xfId="0" applyFont="1" applyBorder="1" applyAlignment="1">
      <alignment vertical="center"/>
    </xf>
    <xf numFmtId="165" fontId="7" fillId="0" borderId="3" xfId="1" applyFont="1" applyFill="1" applyBorder="1" applyAlignment="1">
      <alignment vertical="center"/>
    </xf>
    <xf numFmtId="165" fontId="7" fillId="0" borderId="4" xfId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1" applyFont="1" applyFill="1" applyBorder="1" applyAlignment="1">
      <alignment vertical="center"/>
    </xf>
    <xf numFmtId="165" fontId="7" fillId="0" borderId="6" xfId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8" xfId="1" applyFont="1" applyFill="1" applyBorder="1" applyAlignment="1">
      <alignment horizontal="center" vertical="center"/>
    </xf>
    <xf numFmtId="165" fontId="5" fillId="0" borderId="9" xfId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65" fontId="7" fillId="0" borderId="11" xfId="1" applyFont="1" applyFill="1" applyBorder="1" applyAlignment="1">
      <alignment horizontal="center" vertical="center"/>
    </xf>
    <xf numFmtId="165" fontId="7" fillId="0" borderId="12" xfId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65" fontId="7" fillId="0" borderId="14" xfId="1" applyFont="1" applyFill="1" applyBorder="1" applyAlignment="1">
      <alignment horizontal="center" vertical="center"/>
    </xf>
    <xf numFmtId="165" fontId="7" fillId="0" borderId="15" xfId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65" fontId="7" fillId="0" borderId="16" xfId="1" applyFont="1" applyFill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65" fontId="5" fillId="0" borderId="18" xfId="1" applyFont="1" applyFill="1" applyBorder="1" applyAlignment="1">
      <alignment horizontal="center" vertical="center"/>
    </xf>
    <xf numFmtId="165" fontId="5" fillId="0" borderId="19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1" applyFont="1" applyFill="1" applyBorder="1" applyAlignment="1">
      <alignment horizontal="center" vertical="center"/>
    </xf>
    <xf numFmtId="165" fontId="5" fillId="0" borderId="6" xfId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5" fontId="5" fillId="0" borderId="21" xfId="1" applyFont="1" applyFill="1" applyBorder="1" applyAlignment="1">
      <alignment horizontal="center" vertical="center"/>
    </xf>
    <xf numFmtId="165" fontId="5" fillId="0" borderId="22" xfId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1" fontId="7" fillId="0" borderId="23" xfId="1" applyNumberFormat="1" applyFont="1" applyFill="1" applyBorder="1" applyAlignment="1">
      <alignment horizontal="center" vertical="center"/>
    </xf>
    <xf numFmtId="166" fontId="7" fillId="0" borderId="23" xfId="1" applyNumberFormat="1" applyFont="1" applyFill="1" applyBorder="1" applyAlignment="1">
      <alignment horizontal="center" vertical="center"/>
    </xf>
    <xf numFmtId="165" fontId="7" fillId="0" borderId="23" xfId="1" applyFont="1" applyFill="1" applyBorder="1" applyAlignment="1">
      <alignment vertical="center"/>
    </xf>
    <xf numFmtId="0" fontId="7" fillId="0" borderId="23" xfId="3" applyFont="1" applyFill="1" applyBorder="1" applyProtection="1"/>
    <xf numFmtId="167" fontId="7" fillId="0" borderId="23" xfId="3" applyNumberFormat="1" applyFont="1" applyFill="1" applyBorder="1" applyProtection="1">
      <protection locked="0"/>
    </xf>
    <xf numFmtId="0" fontId="7" fillId="0" borderId="23" xfId="3" applyFont="1" applyFill="1" applyBorder="1" applyAlignment="1" applyProtection="1">
      <alignment horizontal="left"/>
      <protection locked="0"/>
    </xf>
    <xf numFmtId="0" fontId="5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65" fontId="7" fillId="0" borderId="25" xfId="1" applyFont="1" applyFill="1" applyBorder="1" applyAlignment="1">
      <alignment vertical="center"/>
    </xf>
    <xf numFmtId="165" fontId="5" fillId="0" borderId="26" xfId="1" applyFont="1" applyFill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5" fontId="5" fillId="0" borderId="16" xfId="1" applyFont="1" applyFill="1" applyBorder="1" applyAlignment="1">
      <alignment vertical="center"/>
    </xf>
    <xf numFmtId="165" fontId="5" fillId="0" borderId="28" xfId="1" applyFont="1" applyFill="1" applyBorder="1" applyAlignment="1">
      <alignment vertical="center"/>
    </xf>
    <xf numFmtId="1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65" fontId="7" fillId="0" borderId="23" xfId="1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23" xfId="0" applyFont="1" applyBorder="1" applyAlignment="1">
      <alignment horizontal="center"/>
    </xf>
    <xf numFmtId="1" fontId="7" fillId="0" borderId="14" xfId="0" applyNumberFormat="1" applyFont="1" applyBorder="1" applyAlignment="1">
      <alignment horizontal="center" vertical="center"/>
    </xf>
    <xf numFmtId="165" fontId="7" fillId="0" borderId="30" xfId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5" fontId="7" fillId="0" borderId="6" xfId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65" fontId="7" fillId="0" borderId="16" xfId="1" applyFont="1" applyFill="1" applyBorder="1" applyAlignment="1">
      <alignment vertical="center"/>
    </xf>
    <xf numFmtId="165" fontId="5" fillId="0" borderId="28" xfId="1" applyFont="1" applyFill="1" applyBorder="1" applyAlignment="1">
      <alignment horizontal="center" vertical="center"/>
    </xf>
    <xf numFmtId="164" fontId="7" fillId="0" borderId="32" xfId="2" applyFont="1" applyFill="1" applyBorder="1" applyAlignment="1">
      <alignment vertical="center"/>
    </xf>
    <xf numFmtId="164" fontId="7" fillId="0" borderId="33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65" fontId="5" fillId="0" borderId="35" xfId="1" applyFont="1" applyFill="1" applyBorder="1" applyAlignment="1">
      <alignment horizontal="center" vertical="center"/>
    </xf>
    <xf numFmtId="165" fontId="5" fillId="0" borderId="36" xfId="1" applyFont="1" applyFill="1" applyBorder="1" applyAlignment="1">
      <alignment horizontal="center" vertical="center"/>
    </xf>
    <xf numFmtId="165" fontId="7" fillId="0" borderId="37" xfId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23" xfId="0" applyNumberFormat="1" applyFont="1" applyBorder="1" applyAlignment="1">
      <alignment horizontal="center" vertical="center"/>
    </xf>
    <xf numFmtId="168" fontId="7" fillId="0" borderId="11" xfId="1" applyNumberFormat="1" applyFont="1" applyFill="1" applyBorder="1" applyAlignment="1">
      <alignment horizontal="center" vertical="center"/>
    </xf>
    <xf numFmtId="165" fontId="7" fillId="0" borderId="38" xfId="1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/>
    </xf>
    <xf numFmtId="165" fontId="7" fillId="0" borderId="40" xfId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165" fontId="5" fillId="0" borderId="42" xfId="1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65" fontId="8" fillId="0" borderId="23" xfId="1" applyFont="1" applyFill="1" applyBorder="1" applyAlignment="1">
      <alignment vertical="center"/>
    </xf>
    <xf numFmtId="1" fontId="7" fillId="0" borderId="45" xfId="0" applyNumberFormat="1" applyFont="1" applyBorder="1" applyAlignment="1">
      <alignment horizontal="center" vertical="center"/>
    </xf>
    <xf numFmtId="165" fontId="7" fillId="0" borderId="28" xfId="1" applyFont="1" applyFill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9" fillId="0" borderId="46" xfId="4" applyFont="1" applyFill="1" applyBorder="1" applyProtection="1"/>
    <xf numFmtId="10" fontId="10" fillId="0" borderId="47" xfId="4" applyNumberFormat="1" applyFont="1" applyFill="1" applyBorder="1" applyProtection="1">
      <protection locked="0"/>
    </xf>
    <xf numFmtId="0" fontId="9" fillId="0" borderId="48" xfId="4" applyFont="1" applyFill="1" applyBorder="1" applyProtection="1"/>
    <xf numFmtId="10" fontId="10" fillId="0" borderId="49" xfId="4" applyNumberFormat="1" applyFont="1" applyFill="1" applyBorder="1" applyProtection="1">
      <protection locked="0"/>
    </xf>
    <xf numFmtId="166" fontId="9" fillId="0" borderId="50" xfId="4" applyNumberFormat="1" applyFont="1" applyFill="1" applyBorder="1" applyAlignment="1">
      <alignment vertical="center"/>
    </xf>
    <xf numFmtId="10" fontId="10" fillId="0" borderId="51" xfId="4" applyNumberFormat="1" applyFont="1" applyFill="1" applyBorder="1" applyAlignment="1">
      <alignment vertical="center"/>
    </xf>
    <xf numFmtId="166" fontId="9" fillId="0" borderId="52" xfId="4" applyNumberFormat="1" applyFont="1" applyFill="1" applyBorder="1" applyAlignment="1">
      <alignment horizontal="left" vertical="center" wrapText="1"/>
    </xf>
    <xf numFmtId="10" fontId="10" fillId="0" borderId="53" xfId="4" applyNumberFormat="1" applyFont="1" applyFill="1" applyBorder="1" applyAlignment="1">
      <alignment horizontal="right" vertical="center"/>
    </xf>
    <xf numFmtId="166" fontId="9" fillId="0" borderId="50" xfId="4" applyNumberFormat="1" applyFont="1" applyFill="1" applyBorder="1" applyAlignment="1">
      <alignment horizontal="left" vertical="center" wrapText="1"/>
    </xf>
    <xf numFmtId="10" fontId="10" fillId="0" borderId="51" xfId="4" applyNumberFormat="1" applyFont="1" applyFill="1" applyBorder="1" applyAlignment="1">
      <alignment horizontal="right" vertical="center"/>
    </xf>
    <xf numFmtId="166" fontId="9" fillId="0" borderId="54" xfId="4" applyNumberFormat="1" applyFont="1" applyFill="1" applyBorder="1" applyAlignment="1">
      <alignment horizontal="left" vertical="center" wrapText="1"/>
    </xf>
    <xf numFmtId="10" fontId="10" fillId="0" borderId="38" xfId="4" applyNumberFormat="1" applyFont="1" applyFill="1" applyBorder="1" applyAlignment="1">
      <alignment horizontal="right" vertical="center"/>
    </xf>
    <xf numFmtId="166" fontId="9" fillId="0" borderId="55" xfId="4" applyNumberFormat="1" applyFont="1" applyFill="1" applyBorder="1" applyAlignment="1">
      <alignment vertical="center"/>
    </xf>
    <xf numFmtId="10" fontId="10" fillId="0" borderId="56" xfId="4" applyNumberFormat="1" applyFont="1" applyFill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0" fillId="0" borderId="57" xfId="0" applyBorder="1"/>
    <xf numFmtId="0" fontId="3" fillId="0" borderId="0" xfId="0" applyFont="1" applyAlignment="1">
      <alignment horizont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</cellXfs>
  <cellStyles count="5">
    <cellStyle name="60% - Ênfase5" xfId="4" builtinId="48"/>
    <cellStyle name="Entrada" xfId="3" builtinId="20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9E5D-8A79-409B-A244-548FF0FBC1FA}">
  <dimension ref="A1:F113"/>
  <sheetViews>
    <sheetView tabSelected="1" workbookViewId="0">
      <selection activeCell="B16" sqref="B16"/>
    </sheetView>
  </sheetViews>
  <sheetFormatPr defaultRowHeight="15" x14ac:dyDescent="0.25"/>
  <cols>
    <col min="1" max="1" width="3.7109375" customWidth="1"/>
    <col min="2" max="2" width="35.28515625" customWidth="1"/>
    <col min="3" max="3" width="11.140625" customWidth="1"/>
    <col min="4" max="4" width="14" customWidth="1"/>
    <col min="5" max="5" width="14.5703125" customWidth="1"/>
    <col min="6" max="6" width="12.7109375" bestFit="1" customWidth="1"/>
    <col min="257" max="257" width="3.7109375" customWidth="1"/>
    <col min="258" max="258" width="35.28515625" customWidth="1"/>
    <col min="259" max="259" width="11.140625" customWidth="1"/>
    <col min="260" max="260" width="14" customWidth="1"/>
    <col min="261" max="261" width="14.5703125" customWidth="1"/>
    <col min="262" max="262" width="12.7109375" bestFit="1" customWidth="1"/>
    <col min="513" max="513" width="3.7109375" customWidth="1"/>
    <col min="514" max="514" width="35.28515625" customWidth="1"/>
    <col min="515" max="515" width="11.140625" customWidth="1"/>
    <col min="516" max="516" width="14" customWidth="1"/>
    <col min="517" max="517" width="14.5703125" customWidth="1"/>
    <col min="518" max="518" width="12.7109375" bestFit="1" customWidth="1"/>
    <col min="769" max="769" width="3.7109375" customWidth="1"/>
    <col min="770" max="770" width="35.28515625" customWidth="1"/>
    <col min="771" max="771" width="11.140625" customWidth="1"/>
    <col min="772" max="772" width="14" customWidth="1"/>
    <col min="773" max="773" width="14.5703125" customWidth="1"/>
    <col min="774" max="774" width="12.7109375" bestFit="1" customWidth="1"/>
    <col min="1025" max="1025" width="3.7109375" customWidth="1"/>
    <col min="1026" max="1026" width="35.28515625" customWidth="1"/>
    <col min="1027" max="1027" width="11.140625" customWidth="1"/>
    <col min="1028" max="1028" width="14" customWidth="1"/>
    <col min="1029" max="1029" width="14.5703125" customWidth="1"/>
    <col min="1030" max="1030" width="12.7109375" bestFit="1" customWidth="1"/>
    <col min="1281" max="1281" width="3.7109375" customWidth="1"/>
    <col min="1282" max="1282" width="35.28515625" customWidth="1"/>
    <col min="1283" max="1283" width="11.140625" customWidth="1"/>
    <col min="1284" max="1284" width="14" customWidth="1"/>
    <col min="1285" max="1285" width="14.5703125" customWidth="1"/>
    <col min="1286" max="1286" width="12.7109375" bestFit="1" customWidth="1"/>
    <col min="1537" max="1537" width="3.7109375" customWidth="1"/>
    <col min="1538" max="1538" width="35.28515625" customWidth="1"/>
    <col min="1539" max="1539" width="11.140625" customWidth="1"/>
    <col min="1540" max="1540" width="14" customWidth="1"/>
    <col min="1541" max="1541" width="14.5703125" customWidth="1"/>
    <col min="1542" max="1542" width="12.7109375" bestFit="1" customWidth="1"/>
    <col min="1793" max="1793" width="3.7109375" customWidth="1"/>
    <col min="1794" max="1794" width="35.28515625" customWidth="1"/>
    <col min="1795" max="1795" width="11.140625" customWidth="1"/>
    <col min="1796" max="1796" width="14" customWidth="1"/>
    <col min="1797" max="1797" width="14.5703125" customWidth="1"/>
    <col min="1798" max="1798" width="12.7109375" bestFit="1" customWidth="1"/>
    <col min="2049" max="2049" width="3.7109375" customWidth="1"/>
    <col min="2050" max="2050" width="35.28515625" customWidth="1"/>
    <col min="2051" max="2051" width="11.140625" customWidth="1"/>
    <col min="2052" max="2052" width="14" customWidth="1"/>
    <col min="2053" max="2053" width="14.5703125" customWidth="1"/>
    <col min="2054" max="2054" width="12.7109375" bestFit="1" customWidth="1"/>
    <col min="2305" max="2305" width="3.7109375" customWidth="1"/>
    <col min="2306" max="2306" width="35.28515625" customWidth="1"/>
    <col min="2307" max="2307" width="11.140625" customWidth="1"/>
    <col min="2308" max="2308" width="14" customWidth="1"/>
    <col min="2309" max="2309" width="14.5703125" customWidth="1"/>
    <col min="2310" max="2310" width="12.7109375" bestFit="1" customWidth="1"/>
    <col min="2561" max="2561" width="3.7109375" customWidth="1"/>
    <col min="2562" max="2562" width="35.28515625" customWidth="1"/>
    <col min="2563" max="2563" width="11.140625" customWidth="1"/>
    <col min="2564" max="2564" width="14" customWidth="1"/>
    <col min="2565" max="2565" width="14.5703125" customWidth="1"/>
    <col min="2566" max="2566" width="12.7109375" bestFit="1" customWidth="1"/>
    <col min="2817" max="2817" width="3.7109375" customWidth="1"/>
    <col min="2818" max="2818" width="35.28515625" customWidth="1"/>
    <col min="2819" max="2819" width="11.140625" customWidth="1"/>
    <col min="2820" max="2820" width="14" customWidth="1"/>
    <col min="2821" max="2821" width="14.5703125" customWidth="1"/>
    <col min="2822" max="2822" width="12.7109375" bestFit="1" customWidth="1"/>
    <col min="3073" max="3073" width="3.7109375" customWidth="1"/>
    <col min="3074" max="3074" width="35.28515625" customWidth="1"/>
    <col min="3075" max="3075" width="11.140625" customWidth="1"/>
    <col min="3076" max="3076" width="14" customWidth="1"/>
    <col min="3077" max="3077" width="14.5703125" customWidth="1"/>
    <col min="3078" max="3078" width="12.7109375" bestFit="1" customWidth="1"/>
    <col min="3329" max="3329" width="3.7109375" customWidth="1"/>
    <col min="3330" max="3330" width="35.28515625" customWidth="1"/>
    <col min="3331" max="3331" width="11.140625" customWidth="1"/>
    <col min="3332" max="3332" width="14" customWidth="1"/>
    <col min="3333" max="3333" width="14.5703125" customWidth="1"/>
    <col min="3334" max="3334" width="12.7109375" bestFit="1" customWidth="1"/>
    <col min="3585" max="3585" width="3.7109375" customWidth="1"/>
    <col min="3586" max="3586" width="35.28515625" customWidth="1"/>
    <col min="3587" max="3587" width="11.140625" customWidth="1"/>
    <col min="3588" max="3588" width="14" customWidth="1"/>
    <col min="3589" max="3589" width="14.5703125" customWidth="1"/>
    <col min="3590" max="3590" width="12.7109375" bestFit="1" customWidth="1"/>
    <col min="3841" max="3841" width="3.7109375" customWidth="1"/>
    <col min="3842" max="3842" width="35.28515625" customWidth="1"/>
    <col min="3843" max="3843" width="11.140625" customWidth="1"/>
    <col min="3844" max="3844" width="14" customWidth="1"/>
    <col min="3845" max="3845" width="14.5703125" customWidth="1"/>
    <col min="3846" max="3846" width="12.7109375" bestFit="1" customWidth="1"/>
    <col min="4097" max="4097" width="3.7109375" customWidth="1"/>
    <col min="4098" max="4098" width="35.28515625" customWidth="1"/>
    <col min="4099" max="4099" width="11.140625" customWidth="1"/>
    <col min="4100" max="4100" width="14" customWidth="1"/>
    <col min="4101" max="4101" width="14.5703125" customWidth="1"/>
    <col min="4102" max="4102" width="12.7109375" bestFit="1" customWidth="1"/>
    <col min="4353" max="4353" width="3.7109375" customWidth="1"/>
    <col min="4354" max="4354" width="35.28515625" customWidth="1"/>
    <col min="4355" max="4355" width="11.140625" customWidth="1"/>
    <col min="4356" max="4356" width="14" customWidth="1"/>
    <col min="4357" max="4357" width="14.5703125" customWidth="1"/>
    <col min="4358" max="4358" width="12.7109375" bestFit="1" customWidth="1"/>
    <col min="4609" max="4609" width="3.7109375" customWidth="1"/>
    <col min="4610" max="4610" width="35.28515625" customWidth="1"/>
    <col min="4611" max="4611" width="11.140625" customWidth="1"/>
    <col min="4612" max="4612" width="14" customWidth="1"/>
    <col min="4613" max="4613" width="14.5703125" customWidth="1"/>
    <col min="4614" max="4614" width="12.7109375" bestFit="1" customWidth="1"/>
    <col min="4865" max="4865" width="3.7109375" customWidth="1"/>
    <col min="4866" max="4866" width="35.28515625" customWidth="1"/>
    <col min="4867" max="4867" width="11.140625" customWidth="1"/>
    <col min="4868" max="4868" width="14" customWidth="1"/>
    <col min="4869" max="4869" width="14.5703125" customWidth="1"/>
    <col min="4870" max="4870" width="12.7109375" bestFit="1" customWidth="1"/>
    <col min="5121" max="5121" width="3.7109375" customWidth="1"/>
    <col min="5122" max="5122" width="35.28515625" customWidth="1"/>
    <col min="5123" max="5123" width="11.140625" customWidth="1"/>
    <col min="5124" max="5124" width="14" customWidth="1"/>
    <col min="5125" max="5125" width="14.5703125" customWidth="1"/>
    <col min="5126" max="5126" width="12.7109375" bestFit="1" customWidth="1"/>
    <col min="5377" max="5377" width="3.7109375" customWidth="1"/>
    <col min="5378" max="5378" width="35.28515625" customWidth="1"/>
    <col min="5379" max="5379" width="11.140625" customWidth="1"/>
    <col min="5380" max="5380" width="14" customWidth="1"/>
    <col min="5381" max="5381" width="14.5703125" customWidth="1"/>
    <col min="5382" max="5382" width="12.7109375" bestFit="1" customWidth="1"/>
    <col min="5633" max="5633" width="3.7109375" customWidth="1"/>
    <col min="5634" max="5634" width="35.28515625" customWidth="1"/>
    <col min="5635" max="5635" width="11.140625" customWidth="1"/>
    <col min="5636" max="5636" width="14" customWidth="1"/>
    <col min="5637" max="5637" width="14.5703125" customWidth="1"/>
    <col min="5638" max="5638" width="12.7109375" bestFit="1" customWidth="1"/>
    <col min="5889" max="5889" width="3.7109375" customWidth="1"/>
    <col min="5890" max="5890" width="35.28515625" customWidth="1"/>
    <col min="5891" max="5891" width="11.140625" customWidth="1"/>
    <col min="5892" max="5892" width="14" customWidth="1"/>
    <col min="5893" max="5893" width="14.5703125" customWidth="1"/>
    <col min="5894" max="5894" width="12.7109375" bestFit="1" customWidth="1"/>
    <col min="6145" max="6145" width="3.7109375" customWidth="1"/>
    <col min="6146" max="6146" width="35.28515625" customWidth="1"/>
    <col min="6147" max="6147" width="11.140625" customWidth="1"/>
    <col min="6148" max="6148" width="14" customWidth="1"/>
    <col min="6149" max="6149" width="14.5703125" customWidth="1"/>
    <col min="6150" max="6150" width="12.7109375" bestFit="1" customWidth="1"/>
    <col min="6401" max="6401" width="3.7109375" customWidth="1"/>
    <col min="6402" max="6402" width="35.28515625" customWidth="1"/>
    <col min="6403" max="6403" width="11.140625" customWidth="1"/>
    <col min="6404" max="6404" width="14" customWidth="1"/>
    <col min="6405" max="6405" width="14.5703125" customWidth="1"/>
    <col min="6406" max="6406" width="12.7109375" bestFit="1" customWidth="1"/>
    <col min="6657" max="6657" width="3.7109375" customWidth="1"/>
    <col min="6658" max="6658" width="35.28515625" customWidth="1"/>
    <col min="6659" max="6659" width="11.140625" customWidth="1"/>
    <col min="6660" max="6660" width="14" customWidth="1"/>
    <col min="6661" max="6661" width="14.5703125" customWidth="1"/>
    <col min="6662" max="6662" width="12.7109375" bestFit="1" customWidth="1"/>
    <col min="6913" max="6913" width="3.7109375" customWidth="1"/>
    <col min="6914" max="6914" width="35.28515625" customWidth="1"/>
    <col min="6915" max="6915" width="11.140625" customWidth="1"/>
    <col min="6916" max="6916" width="14" customWidth="1"/>
    <col min="6917" max="6917" width="14.5703125" customWidth="1"/>
    <col min="6918" max="6918" width="12.7109375" bestFit="1" customWidth="1"/>
    <col min="7169" max="7169" width="3.7109375" customWidth="1"/>
    <col min="7170" max="7170" width="35.28515625" customWidth="1"/>
    <col min="7171" max="7171" width="11.140625" customWidth="1"/>
    <col min="7172" max="7172" width="14" customWidth="1"/>
    <col min="7173" max="7173" width="14.5703125" customWidth="1"/>
    <col min="7174" max="7174" width="12.7109375" bestFit="1" customWidth="1"/>
    <col min="7425" max="7425" width="3.7109375" customWidth="1"/>
    <col min="7426" max="7426" width="35.28515625" customWidth="1"/>
    <col min="7427" max="7427" width="11.140625" customWidth="1"/>
    <col min="7428" max="7428" width="14" customWidth="1"/>
    <col min="7429" max="7429" width="14.5703125" customWidth="1"/>
    <col min="7430" max="7430" width="12.7109375" bestFit="1" customWidth="1"/>
    <col min="7681" max="7681" width="3.7109375" customWidth="1"/>
    <col min="7682" max="7682" width="35.28515625" customWidth="1"/>
    <col min="7683" max="7683" width="11.140625" customWidth="1"/>
    <col min="7684" max="7684" width="14" customWidth="1"/>
    <col min="7685" max="7685" width="14.5703125" customWidth="1"/>
    <col min="7686" max="7686" width="12.7109375" bestFit="1" customWidth="1"/>
    <col min="7937" max="7937" width="3.7109375" customWidth="1"/>
    <col min="7938" max="7938" width="35.28515625" customWidth="1"/>
    <col min="7939" max="7939" width="11.140625" customWidth="1"/>
    <col min="7940" max="7940" width="14" customWidth="1"/>
    <col min="7941" max="7941" width="14.5703125" customWidth="1"/>
    <col min="7942" max="7942" width="12.7109375" bestFit="1" customWidth="1"/>
    <col min="8193" max="8193" width="3.7109375" customWidth="1"/>
    <col min="8194" max="8194" width="35.28515625" customWidth="1"/>
    <col min="8195" max="8195" width="11.140625" customWidth="1"/>
    <col min="8196" max="8196" width="14" customWidth="1"/>
    <col min="8197" max="8197" width="14.5703125" customWidth="1"/>
    <col min="8198" max="8198" width="12.7109375" bestFit="1" customWidth="1"/>
    <col min="8449" max="8449" width="3.7109375" customWidth="1"/>
    <col min="8450" max="8450" width="35.28515625" customWidth="1"/>
    <col min="8451" max="8451" width="11.140625" customWidth="1"/>
    <col min="8452" max="8452" width="14" customWidth="1"/>
    <col min="8453" max="8453" width="14.5703125" customWidth="1"/>
    <col min="8454" max="8454" width="12.7109375" bestFit="1" customWidth="1"/>
    <col min="8705" max="8705" width="3.7109375" customWidth="1"/>
    <col min="8706" max="8706" width="35.28515625" customWidth="1"/>
    <col min="8707" max="8707" width="11.140625" customWidth="1"/>
    <col min="8708" max="8708" width="14" customWidth="1"/>
    <col min="8709" max="8709" width="14.5703125" customWidth="1"/>
    <col min="8710" max="8710" width="12.7109375" bestFit="1" customWidth="1"/>
    <col min="8961" max="8961" width="3.7109375" customWidth="1"/>
    <col min="8962" max="8962" width="35.28515625" customWidth="1"/>
    <col min="8963" max="8963" width="11.140625" customWidth="1"/>
    <col min="8964" max="8964" width="14" customWidth="1"/>
    <col min="8965" max="8965" width="14.5703125" customWidth="1"/>
    <col min="8966" max="8966" width="12.7109375" bestFit="1" customWidth="1"/>
    <col min="9217" max="9217" width="3.7109375" customWidth="1"/>
    <col min="9218" max="9218" width="35.28515625" customWidth="1"/>
    <col min="9219" max="9219" width="11.140625" customWidth="1"/>
    <col min="9220" max="9220" width="14" customWidth="1"/>
    <col min="9221" max="9221" width="14.5703125" customWidth="1"/>
    <col min="9222" max="9222" width="12.7109375" bestFit="1" customWidth="1"/>
    <col min="9473" max="9473" width="3.7109375" customWidth="1"/>
    <col min="9474" max="9474" width="35.28515625" customWidth="1"/>
    <col min="9475" max="9475" width="11.140625" customWidth="1"/>
    <col min="9476" max="9476" width="14" customWidth="1"/>
    <col min="9477" max="9477" width="14.5703125" customWidth="1"/>
    <col min="9478" max="9478" width="12.7109375" bestFit="1" customWidth="1"/>
    <col min="9729" max="9729" width="3.7109375" customWidth="1"/>
    <col min="9730" max="9730" width="35.28515625" customWidth="1"/>
    <col min="9731" max="9731" width="11.140625" customWidth="1"/>
    <col min="9732" max="9732" width="14" customWidth="1"/>
    <col min="9733" max="9733" width="14.5703125" customWidth="1"/>
    <col min="9734" max="9734" width="12.7109375" bestFit="1" customWidth="1"/>
    <col min="9985" max="9985" width="3.7109375" customWidth="1"/>
    <col min="9986" max="9986" width="35.28515625" customWidth="1"/>
    <col min="9987" max="9987" width="11.140625" customWidth="1"/>
    <col min="9988" max="9988" width="14" customWidth="1"/>
    <col min="9989" max="9989" width="14.5703125" customWidth="1"/>
    <col min="9990" max="9990" width="12.7109375" bestFit="1" customWidth="1"/>
    <col min="10241" max="10241" width="3.7109375" customWidth="1"/>
    <col min="10242" max="10242" width="35.28515625" customWidth="1"/>
    <col min="10243" max="10243" width="11.140625" customWidth="1"/>
    <col min="10244" max="10244" width="14" customWidth="1"/>
    <col min="10245" max="10245" width="14.5703125" customWidth="1"/>
    <col min="10246" max="10246" width="12.7109375" bestFit="1" customWidth="1"/>
    <col min="10497" max="10497" width="3.7109375" customWidth="1"/>
    <col min="10498" max="10498" width="35.28515625" customWidth="1"/>
    <col min="10499" max="10499" width="11.140625" customWidth="1"/>
    <col min="10500" max="10500" width="14" customWidth="1"/>
    <col min="10501" max="10501" width="14.5703125" customWidth="1"/>
    <col min="10502" max="10502" width="12.7109375" bestFit="1" customWidth="1"/>
    <col min="10753" max="10753" width="3.7109375" customWidth="1"/>
    <col min="10754" max="10754" width="35.28515625" customWidth="1"/>
    <col min="10755" max="10755" width="11.140625" customWidth="1"/>
    <col min="10756" max="10756" width="14" customWidth="1"/>
    <col min="10757" max="10757" width="14.5703125" customWidth="1"/>
    <col min="10758" max="10758" width="12.7109375" bestFit="1" customWidth="1"/>
    <col min="11009" max="11009" width="3.7109375" customWidth="1"/>
    <col min="11010" max="11010" width="35.28515625" customWidth="1"/>
    <col min="11011" max="11011" width="11.140625" customWidth="1"/>
    <col min="11012" max="11012" width="14" customWidth="1"/>
    <col min="11013" max="11013" width="14.5703125" customWidth="1"/>
    <col min="11014" max="11014" width="12.7109375" bestFit="1" customWidth="1"/>
    <col min="11265" max="11265" width="3.7109375" customWidth="1"/>
    <col min="11266" max="11266" width="35.28515625" customWidth="1"/>
    <col min="11267" max="11267" width="11.140625" customWidth="1"/>
    <col min="11268" max="11268" width="14" customWidth="1"/>
    <col min="11269" max="11269" width="14.5703125" customWidth="1"/>
    <col min="11270" max="11270" width="12.7109375" bestFit="1" customWidth="1"/>
    <col min="11521" max="11521" width="3.7109375" customWidth="1"/>
    <col min="11522" max="11522" width="35.28515625" customWidth="1"/>
    <col min="11523" max="11523" width="11.140625" customWidth="1"/>
    <col min="11524" max="11524" width="14" customWidth="1"/>
    <col min="11525" max="11525" width="14.5703125" customWidth="1"/>
    <col min="11526" max="11526" width="12.7109375" bestFit="1" customWidth="1"/>
    <col min="11777" max="11777" width="3.7109375" customWidth="1"/>
    <col min="11778" max="11778" width="35.28515625" customWidth="1"/>
    <col min="11779" max="11779" width="11.140625" customWidth="1"/>
    <col min="11780" max="11780" width="14" customWidth="1"/>
    <col min="11781" max="11781" width="14.5703125" customWidth="1"/>
    <col min="11782" max="11782" width="12.7109375" bestFit="1" customWidth="1"/>
    <col min="12033" max="12033" width="3.7109375" customWidth="1"/>
    <col min="12034" max="12034" width="35.28515625" customWidth="1"/>
    <col min="12035" max="12035" width="11.140625" customWidth="1"/>
    <col min="12036" max="12036" width="14" customWidth="1"/>
    <col min="12037" max="12037" width="14.5703125" customWidth="1"/>
    <col min="12038" max="12038" width="12.7109375" bestFit="1" customWidth="1"/>
    <col min="12289" max="12289" width="3.7109375" customWidth="1"/>
    <col min="12290" max="12290" width="35.28515625" customWidth="1"/>
    <col min="12291" max="12291" width="11.140625" customWidth="1"/>
    <col min="12292" max="12292" width="14" customWidth="1"/>
    <col min="12293" max="12293" width="14.5703125" customWidth="1"/>
    <col min="12294" max="12294" width="12.7109375" bestFit="1" customWidth="1"/>
    <col min="12545" max="12545" width="3.7109375" customWidth="1"/>
    <col min="12546" max="12546" width="35.28515625" customWidth="1"/>
    <col min="12547" max="12547" width="11.140625" customWidth="1"/>
    <col min="12548" max="12548" width="14" customWidth="1"/>
    <col min="12549" max="12549" width="14.5703125" customWidth="1"/>
    <col min="12550" max="12550" width="12.7109375" bestFit="1" customWidth="1"/>
    <col min="12801" max="12801" width="3.7109375" customWidth="1"/>
    <col min="12802" max="12802" width="35.28515625" customWidth="1"/>
    <col min="12803" max="12803" width="11.140625" customWidth="1"/>
    <col min="12804" max="12804" width="14" customWidth="1"/>
    <col min="12805" max="12805" width="14.5703125" customWidth="1"/>
    <col min="12806" max="12806" width="12.7109375" bestFit="1" customWidth="1"/>
    <col min="13057" max="13057" width="3.7109375" customWidth="1"/>
    <col min="13058" max="13058" width="35.28515625" customWidth="1"/>
    <col min="13059" max="13059" width="11.140625" customWidth="1"/>
    <col min="13060" max="13060" width="14" customWidth="1"/>
    <col min="13061" max="13061" width="14.5703125" customWidth="1"/>
    <col min="13062" max="13062" width="12.7109375" bestFit="1" customWidth="1"/>
    <col min="13313" max="13313" width="3.7109375" customWidth="1"/>
    <col min="13314" max="13314" width="35.28515625" customWidth="1"/>
    <col min="13315" max="13315" width="11.140625" customWidth="1"/>
    <col min="13316" max="13316" width="14" customWidth="1"/>
    <col min="13317" max="13317" width="14.5703125" customWidth="1"/>
    <col min="13318" max="13318" width="12.7109375" bestFit="1" customWidth="1"/>
    <col min="13569" max="13569" width="3.7109375" customWidth="1"/>
    <col min="13570" max="13570" width="35.28515625" customWidth="1"/>
    <col min="13571" max="13571" width="11.140625" customWidth="1"/>
    <col min="13572" max="13572" width="14" customWidth="1"/>
    <col min="13573" max="13573" width="14.5703125" customWidth="1"/>
    <col min="13574" max="13574" width="12.7109375" bestFit="1" customWidth="1"/>
    <col min="13825" max="13825" width="3.7109375" customWidth="1"/>
    <col min="13826" max="13826" width="35.28515625" customWidth="1"/>
    <col min="13827" max="13827" width="11.140625" customWidth="1"/>
    <col min="13828" max="13828" width="14" customWidth="1"/>
    <col min="13829" max="13829" width="14.5703125" customWidth="1"/>
    <col min="13830" max="13830" width="12.7109375" bestFit="1" customWidth="1"/>
    <col min="14081" max="14081" width="3.7109375" customWidth="1"/>
    <col min="14082" max="14082" width="35.28515625" customWidth="1"/>
    <col min="14083" max="14083" width="11.140625" customWidth="1"/>
    <col min="14084" max="14084" width="14" customWidth="1"/>
    <col min="14085" max="14085" width="14.5703125" customWidth="1"/>
    <col min="14086" max="14086" width="12.7109375" bestFit="1" customWidth="1"/>
    <col min="14337" max="14337" width="3.7109375" customWidth="1"/>
    <col min="14338" max="14338" width="35.28515625" customWidth="1"/>
    <col min="14339" max="14339" width="11.140625" customWidth="1"/>
    <col min="14340" max="14340" width="14" customWidth="1"/>
    <col min="14341" max="14341" width="14.5703125" customWidth="1"/>
    <col min="14342" max="14342" width="12.7109375" bestFit="1" customWidth="1"/>
    <col min="14593" max="14593" width="3.7109375" customWidth="1"/>
    <col min="14594" max="14594" width="35.28515625" customWidth="1"/>
    <col min="14595" max="14595" width="11.140625" customWidth="1"/>
    <col min="14596" max="14596" width="14" customWidth="1"/>
    <col min="14597" max="14597" width="14.5703125" customWidth="1"/>
    <col min="14598" max="14598" width="12.7109375" bestFit="1" customWidth="1"/>
    <col min="14849" max="14849" width="3.7109375" customWidth="1"/>
    <col min="14850" max="14850" width="35.28515625" customWidth="1"/>
    <col min="14851" max="14851" width="11.140625" customWidth="1"/>
    <col min="14852" max="14852" width="14" customWidth="1"/>
    <col min="14853" max="14853" width="14.5703125" customWidth="1"/>
    <col min="14854" max="14854" width="12.7109375" bestFit="1" customWidth="1"/>
    <col min="15105" max="15105" width="3.7109375" customWidth="1"/>
    <col min="15106" max="15106" width="35.28515625" customWidth="1"/>
    <col min="15107" max="15107" width="11.140625" customWidth="1"/>
    <col min="15108" max="15108" width="14" customWidth="1"/>
    <col min="15109" max="15109" width="14.5703125" customWidth="1"/>
    <col min="15110" max="15110" width="12.7109375" bestFit="1" customWidth="1"/>
    <col min="15361" max="15361" width="3.7109375" customWidth="1"/>
    <col min="15362" max="15362" width="35.28515625" customWidth="1"/>
    <col min="15363" max="15363" width="11.140625" customWidth="1"/>
    <col min="15364" max="15364" width="14" customWidth="1"/>
    <col min="15365" max="15365" width="14.5703125" customWidth="1"/>
    <col min="15366" max="15366" width="12.7109375" bestFit="1" customWidth="1"/>
    <col min="15617" max="15617" width="3.7109375" customWidth="1"/>
    <col min="15618" max="15618" width="35.28515625" customWidth="1"/>
    <col min="15619" max="15619" width="11.140625" customWidth="1"/>
    <col min="15620" max="15620" width="14" customWidth="1"/>
    <col min="15621" max="15621" width="14.5703125" customWidth="1"/>
    <col min="15622" max="15622" width="12.7109375" bestFit="1" customWidth="1"/>
    <col min="15873" max="15873" width="3.7109375" customWidth="1"/>
    <col min="15874" max="15874" width="35.28515625" customWidth="1"/>
    <col min="15875" max="15875" width="11.140625" customWidth="1"/>
    <col min="15876" max="15876" width="14" customWidth="1"/>
    <col min="15877" max="15877" width="14.5703125" customWidth="1"/>
    <col min="15878" max="15878" width="12.7109375" bestFit="1" customWidth="1"/>
    <col min="16129" max="16129" width="3.7109375" customWidth="1"/>
    <col min="16130" max="16130" width="35.28515625" customWidth="1"/>
    <col min="16131" max="16131" width="11.140625" customWidth="1"/>
    <col min="16132" max="16132" width="14" customWidth="1"/>
    <col min="16133" max="16133" width="14.5703125" customWidth="1"/>
    <col min="16134" max="16134" width="12.7109375" bestFit="1" customWidth="1"/>
  </cols>
  <sheetData>
    <row r="1" spans="1:6" ht="15.75" x14ac:dyDescent="0.25">
      <c r="A1" s="115" t="s">
        <v>0</v>
      </c>
      <c r="B1" s="115"/>
      <c r="C1" s="115"/>
      <c r="D1" s="115"/>
      <c r="E1" s="115"/>
      <c r="F1" s="115"/>
    </row>
    <row r="2" spans="1:6" ht="15.75" x14ac:dyDescent="0.25">
      <c r="A2" s="115" t="s">
        <v>1</v>
      </c>
      <c r="B2" s="115"/>
      <c r="C2" s="115"/>
      <c r="D2" s="115"/>
      <c r="E2" s="115"/>
      <c r="F2" s="115"/>
    </row>
    <row r="3" spans="1:6" ht="15.75" x14ac:dyDescent="0.25">
      <c r="A3" s="1"/>
      <c r="B3" s="2" t="s">
        <v>110</v>
      </c>
      <c r="C3" s="3"/>
      <c r="D3" s="4"/>
      <c r="E3" s="5"/>
      <c r="F3" s="6"/>
    </row>
    <row r="4" spans="1:6" ht="16.5" thickBot="1" x14ac:dyDescent="0.3">
      <c r="A4" s="1"/>
      <c r="B4" s="7" t="s">
        <v>2</v>
      </c>
      <c r="C4" s="8"/>
      <c r="D4" s="8"/>
      <c r="E4" s="9"/>
      <c r="F4" s="10"/>
    </row>
    <row r="5" spans="1:6" ht="16.5" thickBot="1" x14ac:dyDescent="0.3">
      <c r="A5" s="1"/>
      <c r="B5" s="11" t="s">
        <v>3</v>
      </c>
      <c r="C5" s="12" t="s">
        <v>4</v>
      </c>
      <c r="D5" s="12" t="s">
        <v>5</v>
      </c>
      <c r="E5" s="13" t="s">
        <v>6</v>
      </c>
      <c r="F5" s="14" t="s">
        <v>7</v>
      </c>
    </row>
    <row r="6" spans="1:6" ht="15.75" x14ac:dyDescent="0.25">
      <c r="A6" s="1"/>
      <c r="B6" s="15" t="s">
        <v>8</v>
      </c>
      <c r="C6" s="16" t="s">
        <v>9</v>
      </c>
      <c r="D6" s="16">
        <v>1</v>
      </c>
      <c r="E6" s="17"/>
      <c r="F6" s="18">
        <f>D6*E6</f>
        <v>0</v>
      </c>
    </row>
    <row r="7" spans="1:6" ht="16.5" thickBot="1" x14ac:dyDescent="0.3">
      <c r="A7" s="1"/>
      <c r="B7" s="19" t="s">
        <v>10</v>
      </c>
      <c r="C7" s="20" t="s">
        <v>11</v>
      </c>
      <c r="D7" s="20"/>
      <c r="E7" s="21"/>
      <c r="F7" s="22">
        <f>D7*E7/100</f>
        <v>0</v>
      </c>
    </row>
    <row r="8" spans="1:6" ht="16.5" thickBot="1" x14ac:dyDescent="0.3">
      <c r="A8" s="1"/>
      <c r="B8" s="23" t="s">
        <v>12</v>
      </c>
      <c r="C8" s="24"/>
      <c r="D8" s="24"/>
      <c r="E8" s="25"/>
      <c r="F8" s="14">
        <f>SUM(F6:F7)</f>
        <v>0</v>
      </c>
    </row>
    <row r="9" spans="1:6" ht="15.75" x14ac:dyDescent="0.25">
      <c r="A9" s="1"/>
      <c r="B9" s="15" t="s">
        <v>13</v>
      </c>
      <c r="C9" s="16" t="s">
        <v>11</v>
      </c>
      <c r="D9" s="26"/>
      <c r="E9" s="17">
        <f>F8</f>
        <v>0</v>
      </c>
      <c r="F9" s="18">
        <f>E9*D9</f>
        <v>0</v>
      </c>
    </row>
    <row r="10" spans="1:6" ht="15.75" x14ac:dyDescent="0.25">
      <c r="A10" s="1"/>
      <c r="B10" s="19" t="s">
        <v>14</v>
      </c>
      <c r="C10" s="27"/>
      <c r="D10" s="27"/>
      <c r="E10" s="28"/>
      <c r="F10" s="22">
        <f>F8+F9</f>
        <v>0</v>
      </c>
    </row>
    <row r="11" spans="1:6" ht="15.75" x14ac:dyDescent="0.25">
      <c r="A11" s="1"/>
      <c r="B11" s="29" t="s">
        <v>15</v>
      </c>
      <c r="C11" s="30" t="s">
        <v>16</v>
      </c>
      <c r="D11" s="31">
        <v>5</v>
      </c>
      <c r="E11" s="32">
        <f>F10</f>
        <v>0</v>
      </c>
      <c r="F11" s="33">
        <f>D11*E11</f>
        <v>0</v>
      </c>
    </row>
    <row r="12" spans="1:6" ht="10.5" customHeight="1" x14ac:dyDescent="0.25">
      <c r="A12" s="1"/>
      <c r="B12" s="34"/>
      <c r="C12" s="35"/>
      <c r="D12" s="36"/>
      <c r="E12" s="37"/>
      <c r="F12" s="38"/>
    </row>
    <row r="13" spans="1:6" ht="16.5" thickBot="1" x14ac:dyDescent="0.3">
      <c r="A13" s="1"/>
      <c r="B13" s="7" t="s">
        <v>17</v>
      </c>
      <c r="C13" s="8"/>
      <c r="D13" s="8"/>
      <c r="E13" s="9"/>
      <c r="F13" s="10"/>
    </row>
    <row r="14" spans="1:6" ht="15.75" x14ac:dyDescent="0.25">
      <c r="A14" s="1"/>
      <c r="B14" s="39" t="s">
        <v>3</v>
      </c>
      <c r="C14" s="40" t="s">
        <v>4</v>
      </c>
      <c r="D14" s="40" t="s">
        <v>5</v>
      </c>
      <c r="E14" s="41" t="s">
        <v>6</v>
      </c>
      <c r="F14" s="42" t="s">
        <v>7</v>
      </c>
    </row>
    <row r="15" spans="1:6" ht="15.75" x14ac:dyDescent="0.25">
      <c r="A15" s="1"/>
      <c r="B15" s="43" t="s">
        <v>111</v>
      </c>
      <c r="C15" s="44" t="s">
        <v>18</v>
      </c>
      <c r="D15" s="45">
        <v>5</v>
      </c>
      <c r="E15" s="46"/>
      <c r="F15" s="47">
        <f>D15*E15</f>
        <v>0</v>
      </c>
    </row>
    <row r="16" spans="1:6" ht="15.75" x14ac:dyDescent="0.25">
      <c r="A16" s="1"/>
      <c r="B16" s="48" t="s">
        <v>19</v>
      </c>
      <c r="C16" s="44" t="s">
        <v>20</v>
      </c>
      <c r="D16" s="45">
        <v>5</v>
      </c>
      <c r="E16" s="49"/>
      <c r="F16" s="47">
        <f>D16*E16</f>
        <v>0</v>
      </c>
    </row>
    <row r="17" spans="1:6" ht="15.75" x14ac:dyDescent="0.25">
      <c r="A17" s="1"/>
      <c r="B17" s="50" t="s">
        <v>21</v>
      </c>
      <c r="C17" s="44" t="s">
        <v>20</v>
      </c>
      <c r="D17" s="45">
        <v>5</v>
      </c>
      <c r="E17" s="49"/>
      <c r="F17" s="47">
        <f>D17*E17</f>
        <v>0</v>
      </c>
    </row>
    <row r="18" spans="1:6" ht="15.75" x14ac:dyDescent="0.25">
      <c r="A18" s="1"/>
      <c r="B18" s="50" t="s">
        <v>22</v>
      </c>
      <c r="C18" s="44" t="s">
        <v>20</v>
      </c>
      <c r="D18" s="45">
        <v>5</v>
      </c>
      <c r="E18" s="49"/>
      <c r="F18" s="47">
        <f>D18*E18</f>
        <v>0</v>
      </c>
    </row>
    <row r="19" spans="1:6" ht="16.5" thickBot="1" x14ac:dyDescent="0.3">
      <c r="A19" s="1"/>
      <c r="B19" s="51" t="s">
        <v>23</v>
      </c>
      <c r="C19" s="52"/>
      <c r="D19" s="52"/>
      <c r="E19" s="53"/>
      <c r="F19" s="54">
        <f>SUM(F15:F18)</f>
        <v>0</v>
      </c>
    </row>
    <row r="20" spans="1:6" ht="16.5" thickBot="1" x14ac:dyDescent="0.3">
      <c r="A20" s="1"/>
      <c r="B20" s="7"/>
      <c r="C20" s="8"/>
      <c r="D20" s="8"/>
      <c r="E20" s="9"/>
      <c r="F20" s="10"/>
    </row>
    <row r="21" spans="1:6" ht="16.5" thickBot="1" x14ac:dyDescent="0.3">
      <c r="A21" s="1"/>
      <c r="B21" s="55" t="s">
        <v>24</v>
      </c>
      <c r="C21" s="56"/>
      <c r="D21" s="56"/>
      <c r="E21" s="57"/>
      <c r="F21" s="58">
        <f>F19+F11</f>
        <v>0</v>
      </c>
    </row>
    <row r="22" spans="1:6" ht="9.75" customHeight="1" x14ac:dyDescent="0.25">
      <c r="A22" s="1"/>
      <c r="B22" s="7"/>
      <c r="C22" s="8"/>
      <c r="D22" s="8"/>
      <c r="E22" s="9"/>
      <c r="F22" s="10"/>
    </row>
    <row r="23" spans="1:6" ht="15.75" x14ac:dyDescent="0.25">
      <c r="A23" s="1"/>
      <c r="B23" s="34" t="s">
        <v>25</v>
      </c>
      <c r="C23" s="8"/>
      <c r="D23" s="8"/>
      <c r="E23" s="9"/>
      <c r="F23" s="10"/>
    </row>
    <row r="24" spans="1:6" ht="16.5" thickBot="1" x14ac:dyDescent="0.3">
      <c r="A24" s="1"/>
      <c r="B24" s="7" t="s">
        <v>26</v>
      </c>
      <c r="C24" s="8"/>
      <c r="D24" s="8"/>
      <c r="E24" s="9"/>
      <c r="F24" s="10"/>
    </row>
    <row r="25" spans="1:6" ht="16.5" thickBot="1" x14ac:dyDescent="0.3">
      <c r="A25" s="1"/>
      <c r="B25" s="11" t="s">
        <v>3</v>
      </c>
      <c r="C25" s="12" t="s">
        <v>4</v>
      </c>
      <c r="D25" s="12" t="s">
        <v>5</v>
      </c>
      <c r="E25" s="13" t="s">
        <v>6</v>
      </c>
      <c r="F25" s="14" t="s">
        <v>7</v>
      </c>
    </row>
    <row r="26" spans="1:6" ht="15.75" x14ac:dyDescent="0.25">
      <c r="A26" s="1"/>
      <c r="B26" s="15" t="s">
        <v>27</v>
      </c>
      <c r="C26" s="16" t="s">
        <v>28</v>
      </c>
      <c r="D26" s="59">
        <v>1</v>
      </c>
      <c r="E26" s="17"/>
      <c r="F26" s="18">
        <f>(D26*E26)/12</f>
        <v>0</v>
      </c>
    </row>
    <row r="27" spans="1:6" ht="15.75" x14ac:dyDescent="0.25">
      <c r="A27" s="1"/>
      <c r="B27" s="60" t="s">
        <v>29</v>
      </c>
      <c r="C27" s="44" t="s">
        <v>28</v>
      </c>
      <c r="D27" s="59">
        <v>4</v>
      </c>
      <c r="E27" s="61"/>
      <c r="F27" s="18">
        <f t="shared" ref="F27:F34" si="0">(D27*E27)/12</f>
        <v>0</v>
      </c>
    </row>
    <row r="28" spans="1:6" ht="15.75" x14ac:dyDescent="0.25">
      <c r="A28" s="1"/>
      <c r="B28" s="60" t="s">
        <v>30</v>
      </c>
      <c r="C28" s="44" t="s">
        <v>28</v>
      </c>
      <c r="D28" s="59">
        <v>4</v>
      </c>
      <c r="E28" s="61"/>
      <c r="F28" s="18">
        <f t="shared" si="0"/>
        <v>0</v>
      </c>
    </row>
    <row r="29" spans="1:6" ht="15.75" x14ac:dyDescent="0.25">
      <c r="A29" s="1"/>
      <c r="B29" s="60" t="s">
        <v>31</v>
      </c>
      <c r="C29" s="44" t="s">
        <v>28</v>
      </c>
      <c r="D29" s="59">
        <v>2</v>
      </c>
      <c r="E29" s="61"/>
      <c r="F29" s="18">
        <f t="shared" si="0"/>
        <v>0</v>
      </c>
    </row>
    <row r="30" spans="1:6" ht="15.75" x14ac:dyDescent="0.25">
      <c r="A30" s="1"/>
      <c r="B30" s="60" t="s">
        <v>32</v>
      </c>
      <c r="C30" s="44" t="s">
        <v>33</v>
      </c>
      <c r="D30" s="59">
        <v>3</v>
      </c>
      <c r="E30" s="61"/>
      <c r="F30" s="18">
        <f t="shared" si="0"/>
        <v>0</v>
      </c>
    </row>
    <row r="31" spans="1:6" ht="15.75" x14ac:dyDescent="0.25">
      <c r="A31" s="1"/>
      <c r="B31" s="60" t="s">
        <v>34</v>
      </c>
      <c r="C31" s="44" t="s">
        <v>28</v>
      </c>
      <c r="D31" s="59">
        <v>2</v>
      </c>
      <c r="E31" s="61"/>
      <c r="F31" s="18">
        <f t="shared" si="0"/>
        <v>0</v>
      </c>
    </row>
    <row r="32" spans="1:6" ht="15.75" x14ac:dyDescent="0.25">
      <c r="A32" s="1"/>
      <c r="B32" s="62" t="s">
        <v>35</v>
      </c>
      <c r="C32" s="63" t="s">
        <v>4</v>
      </c>
      <c r="D32" s="59">
        <v>2</v>
      </c>
      <c r="E32" s="61"/>
      <c r="F32" s="18">
        <f>(D32*E32)/12</f>
        <v>0</v>
      </c>
    </row>
    <row r="33" spans="1:6" ht="15.75" x14ac:dyDescent="0.25">
      <c r="A33" s="1"/>
      <c r="B33" s="60" t="s">
        <v>36</v>
      </c>
      <c r="C33" s="44" t="s">
        <v>33</v>
      </c>
      <c r="D33" s="59">
        <v>6</v>
      </c>
      <c r="E33" s="61"/>
      <c r="F33" s="18">
        <f t="shared" si="0"/>
        <v>0</v>
      </c>
    </row>
    <row r="34" spans="1:6" ht="16.5" thickBot="1" x14ac:dyDescent="0.3">
      <c r="A34" s="1"/>
      <c r="B34" s="19" t="s">
        <v>37</v>
      </c>
      <c r="C34" s="20" t="s">
        <v>38</v>
      </c>
      <c r="D34" s="64">
        <v>3</v>
      </c>
      <c r="E34" s="21"/>
      <c r="F34" s="65">
        <f t="shared" si="0"/>
        <v>0</v>
      </c>
    </row>
    <row r="35" spans="1:6" ht="16.5" thickBot="1" x14ac:dyDescent="0.3">
      <c r="A35" s="1"/>
      <c r="B35" s="23" t="s">
        <v>15</v>
      </c>
      <c r="C35" s="12"/>
      <c r="D35" s="66">
        <v>5</v>
      </c>
      <c r="E35" s="13">
        <f>+SUM(F26:F34)</f>
        <v>0</v>
      </c>
      <c r="F35" s="14">
        <f>D35*E35</f>
        <v>0</v>
      </c>
    </row>
    <row r="36" spans="1:6" ht="9" customHeight="1" thickBot="1" x14ac:dyDescent="0.3">
      <c r="A36" s="1"/>
      <c r="B36" s="7"/>
      <c r="C36" s="27"/>
      <c r="D36" s="67"/>
      <c r="E36" s="28"/>
      <c r="F36" s="68"/>
    </row>
    <row r="37" spans="1:6" ht="16.5" thickBot="1" x14ac:dyDescent="0.3">
      <c r="A37" s="1"/>
      <c r="B37" s="55" t="s">
        <v>39</v>
      </c>
      <c r="C37" s="69"/>
      <c r="D37" s="69"/>
      <c r="E37" s="70"/>
      <c r="F37" s="71">
        <f>F35</f>
        <v>0</v>
      </c>
    </row>
    <row r="38" spans="1:6" ht="15.75" x14ac:dyDescent="0.25">
      <c r="A38" s="1"/>
      <c r="B38" s="7"/>
      <c r="C38" s="8"/>
      <c r="D38" s="8"/>
      <c r="E38" s="9"/>
      <c r="F38" s="10"/>
    </row>
    <row r="39" spans="1:6" ht="15.75" x14ac:dyDescent="0.25">
      <c r="A39" s="1"/>
      <c r="B39" s="34" t="s">
        <v>40</v>
      </c>
      <c r="C39" s="8"/>
      <c r="D39" s="8"/>
      <c r="E39" s="9"/>
      <c r="F39" s="10"/>
    </row>
    <row r="40" spans="1:6" ht="15.75" x14ac:dyDescent="0.25">
      <c r="A40" s="1"/>
      <c r="B40" s="116" t="s">
        <v>41</v>
      </c>
      <c r="C40" s="117"/>
      <c r="D40" s="117"/>
      <c r="E40" s="72" t="s">
        <v>109</v>
      </c>
      <c r="F40" s="73"/>
    </row>
    <row r="41" spans="1:6" ht="16.5" thickBot="1" x14ac:dyDescent="0.3">
      <c r="A41" s="1"/>
      <c r="B41" s="74" t="s">
        <v>3</v>
      </c>
      <c r="C41" s="75" t="s">
        <v>4</v>
      </c>
      <c r="D41" s="75" t="s">
        <v>5</v>
      </c>
      <c r="E41" s="76" t="s">
        <v>6</v>
      </c>
      <c r="F41" s="77" t="s">
        <v>7</v>
      </c>
    </row>
    <row r="42" spans="1:6" ht="15.75" x14ac:dyDescent="0.25">
      <c r="A42" s="1"/>
      <c r="B42" s="60" t="s">
        <v>42</v>
      </c>
      <c r="C42" s="44" t="s">
        <v>43</v>
      </c>
      <c r="D42" s="44">
        <v>10</v>
      </c>
      <c r="E42" s="61"/>
      <c r="F42" s="78">
        <f>E42/D42</f>
        <v>0</v>
      </c>
    </row>
    <row r="43" spans="1:6" ht="15.75" x14ac:dyDescent="0.25">
      <c r="A43" s="1"/>
      <c r="B43" s="15" t="s">
        <v>44</v>
      </c>
      <c r="C43" s="16" t="s">
        <v>28</v>
      </c>
      <c r="D43" s="44">
        <v>12</v>
      </c>
      <c r="E43" s="61"/>
      <c r="F43" s="78">
        <f>E43/D43</f>
        <v>0</v>
      </c>
    </row>
    <row r="44" spans="1:6" ht="15.75" x14ac:dyDescent="0.25">
      <c r="A44" s="1"/>
      <c r="B44" s="60" t="s">
        <v>45</v>
      </c>
      <c r="C44" s="44" t="s">
        <v>28</v>
      </c>
      <c r="D44" s="44">
        <v>12</v>
      </c>
      <c r="E44" s="61"/>
      <c r="F44" s="78">
        <f>E44/D44</f>
        <v>0</v>
      </c>
    </row>
    <row r="45" spans="1:6" ht="15.75" x14ac:dyDescent="0.25">
      <c r="A45" s="1"/>
      <c r="B45" s="60" t="s">
        <v>46</v>
      </c>
      <c r="C45" s="44" t="s">
        <v>28</v>
      </c>
      <c r="D45" s="44">
        <v>12</v>
      </c>
      <c r="E45" s="61"/>
      <c r="F45" s="78">
        <f>E45/D45</f>
        <v>0</v>
      </c>
    </row>
    <row r="46" spans="1:6" ht="16.5" thickBot="1" x14ac:dyDescent="0.3">
      <c r="A46" s="1"/>
      <c r="B46" s="60" t="s">
        <v>47</v>
      </c>
      <c r="C46" s="44" t="s">
        <v>48</v>
      </c>
      <c r="D46" s="44">
        <v>12</v>
      </c>
      <c r="E46" s="61"/>
      <c r="F46" s="78">
        <f>E46/D46</f>
        <v>0</v>
      </c>
    </row>
    <row r="47" spans="1:6" ht="16.5" thickBot="1" x14ac:dyDescent="0.3">
      <c r="A47" s="1"/>
      <c r="B47" s="7"/>
      <c r="C47" s="8"/>
      <c r="D47" s="8"/>
      <c r="E47" s="9" t="s">
        <v>49</v>
      </c>
      <c r="F47" s="71">
        <f>F42+F43+F44+F45+F46</f>
        <v>0</v>
      </c>
    </row>
    <row r="48" spans="1:6" ht="16.5" thickBot="1" x14ac:dyDescent="0.3">
      <c r="A48" s="1"/>
      <c r="B48" s="7" t="s">
        <v>50</v>
      </c>
      <c r="C48" s="79"/>
      <c r="D48" s="8"/>
      <c r="E48" s="9"/>
      <c r="F48" s="10"/>
    </row>
    <row r="49" spans="1:6" ht="16.5" thickBot="1" x14ac:dyDescent="0.3">
      <c r="A49" s="1"/>
      <c r="B49" s="11" t="s">
        <v>3</v>
      </c>
      <c r="C49" s="12" t="s">
        <v>4</v>
      </c>
      <c r="D49" s="12" t="s">
        <v>5</v>
      </c>
      <c r="E49" s="13" t="s">
        <v>6</v>
      </c>
      <c r="F49" s="14" t="s">
        <v>7</v>
      </c>
    </row>
    <row r="50" spans="1:6" ht="15.75" x14ac:dyDescent="0.25">
      <c r="A50" s="1"/>
      <c r="B50" s="15" t="s">
        <v>51</v>
      </c>
      <c r="C50" s="16" t="s">
        <v>52</v>
      </c>
      <c r="D50" s="80"/>
      <c r="E50" s="81"/>
      <c r="F50" s="18">
        <f>E50*D50</f>
        <v>0</v>
      </c>
    </row>
    <row r="51" spans="1:6" ht="15.75" x14ac:dyDescent="0.25">
      <c r="A51" s="1"/>
      <c r="B51" s="60" t="s">
        <v>53</v>
      </c>
      <c r="C51" s="44" t="s">
        <v>52</v>
      </c>
      <c r="D51" s="80"/>
      <c r="E51" s="17"/>
      <c r="F51" s="18">
        <f>E51*D51</f>
        <v>0</v>
      </c>
    </row>
    <row r="52" spans="1:6" ht="15.75" x14ac:dyDescent="0.25">
      <c r="A52" s="1"/>
      <c r="B52" s="60" t="s">
        <v>54</v>
      </c>
      <c r="C52" s="44" t="s">
        <v>55</v>
      </c>
      <c r="D52" s="80"/>
      <c r="E52" s="61"/>
      <c r="F52" s="18">
        <f>E52*D52</f>
        <v>0</v>
      </c>
    </row>
    <row r="53" spans="1:6" ht="15.75" x14ac:dyDescent="0.25">
      <c r="A53" s="1"/>
      <c r="B53" s="60" t="s">
        <v>56</v>
      </c>
      <c r="C53" s="44" t="s">
        <v>55</v>
      </c>
      <c r="D53" s="80"/>
      <c r="E53" s="61"/>
      <c r="F53" s="18">
        <f>E53</f>
        <v>0</v>
      </c>
    </row>
    <row r="54" spans="1:6" ht="15.75" x14ac:dyDescent="0.25">
      <c r="A54" s="1"/>
      <c r="B54" s="43" t="s">
        <v>57</v>
      </c>
      <c r="C54" s="44" t="s">
        <v>4</v>
      </c>
      <c r="D54" s="80"/>
      <c r="E54" s="17"/>
      <c r="F54" s="82">
        <f>E54*D54</f>
        <v>0</v>
      </c>
    </row>
    <row r="55" spans="1:6" ht="15.75" x14ac:dyDescent="0.25">
      <c r="A55" s="1"/>
      <c r="B55" s="60" t="s">
        <v>58</v>
      </c>
      <c r="C55" s="44" t="s">
        <v>59</v>
      </c>
      <c r="D55" s="44"/>
      <c r="E55" s="61"/>
      <c r="F55" s="18">
        <f>E55*D55</f>
        <v>0</v>
      </c>
    </row>
    <row r="56" spans="1:6" ht="15.75" x14ac:dyDescent="0.25">
      <c r="A56" s="1"/>
      <c r="B56" s="60" t="s">
        <v>60</v>
      </c>
      <c r="C56" s="44" t="s">
        <v>55</v>
      </c>
      <c r="D56" s="80"/>
      <c r="E56" s="61"/>
      <c r="F56" s="18">
        <f>E56*D56</f>
        <v>0</v>
      </c>
    </row>
    <row r="57" spans="1:6" ht="15.75" x14ac:dyDescent="0.25">
      <c r="A57" s="1"/>
      <c r="B57" s="60" t="s">
        <v>61</v>
      </c>
      <c r="C57" s="44" t="s">
        <v>55</v>
      </c>
      <c r="D57" s="80"/>
      <c r="E57" s="61"/>
      <c r="F57" s="78">
        <f>E57*D57</f>
        <v>0</v>
      </c>
    </row>
    <row r="58" spans="1:6" ht="25.5" x14ac:dyDescent="0.25">
      <c r="A58" s="1"/>
      <c r="B58" s="83" t="s">
        <v>62</v>
      </c>
      <c r="C58" s="44" t="s">
        <v>63</v>
      </c>
      <c r="D58" s="80"/>
      <c r="E58" s="61"/>
      <c r="F58" s="18">
        <f>(D58*E58)</f>
        <v>0</v>
      </c>
    </row>
    <row r="59" spans="1:6" ht="15.75" x14ac:dyDescent="0.25">
      <c r="A59" s="1"/>
      <c r="B59" s="83" t="s">
        <v>64</v>
      </c>
      <c r="C59" s="44" t="s">
        <v>55</v>
      </c>
      <c r="D59" s="80"/>
      <c r="E59" s="61"/>
      <c r="F59" s="18">
        <f>(D59*E59)</f>
        <v>0</v>
      </c>
    </row>
    <row r="60" spans="1:6" ht="15.75" x14ac:dyDescent="0.25">
      <c r="A60" s="1"/>
      <c r="B60" s="60" t="s">
        <v>65</v>
      </c>
      <c r="C60" s="44" t="s">
        <v>55</v>
      </c>
      <c r="D60" s="80"/>
      <c r="E60" s="61"/>
      <c r="F60" s="18">
        <f>E60*D60</f>
        <v>0</v>
      </c>
    </row>
    <row r="61" spans="1:6" ht="16.5" thickBot="1" x14ac:dyDescent="0.3">
      <c r="A61" s="1"/>
      <c r="B61" s="60" t="s">
        <v>66</v>
      </c>
      <c r="C61" s="44" t="s">
        <v>55</v>
      </c>
      <c r="D61" s="44"/>
      <c r="E61" s="61"/>
      <c r="F61" s="18">
        <f>E61*D61</f>
        <v>0</v>
      </c>
    </row>
    <row r="62" spans="1:6" ht="16.5" thickBot="1" x14ac:dyDescent="0.3">
      <c r="A62" s="1"/>
      <c r="B62" s="55" t="s">
        <v>67</v>
      </c>
      <c r="C62" s="84"/>
      <c r="D62" s="24"/>
      <c r="E62" s="85"/>
      <c r="F62" s="71">
        <f>SUM(F50:F61)</f>
        <v>0</v>
      </c>
    </row>
    <row r="63" spans="1:6" ht="16.5" thickBot="1" x14ac:dyDescent="0.3">
      <c r="A63" s="1"/>
      <c r="B63" s="86" t="s">
        <v>68</v>
      </c>
      <c r="C63" s="69" t="s">
        <v>69</v>
      </c>
      <c r="D63" s="69"/>
      <c r="E63" s="70"/>
      <c r="F63" s="71">
        <f>F62/12</f>
        <v>0</v>
      </c>
    </row>
    <row r="64" spans="1:6" ht="15.75" x14ac:dyDescent="0.25">
      <c r="A64" s="1"/>
      <c r="B64" s="7"/>
      <c r="C64" s="8"/>
      <c r="D64" s="8"/>
      <c r="E64" s="9"/>
      <c r="F64" s="10"/>
    </row>
    <row r="65" spans="1:6" ht="16.5" thickBot="1" x14ac:dyDescent="0.3">
      <c r="A65" s="1"/>
      <c r="B65" s="34" t="s">
        <v>70</v>
      </c>
      <c r="C65" s="8"/>
      <c r="D65" s="8"/>
      <c r="E65" s="9"/>
      <c r="F65" s="10"/>
    </row>
    <row r="66" spans="1:6" ht="16.5" thickBot="1" x14ac:dyDescent="0.3">
      <c r="A66" s="1"/>
      <c r="B66" s="87" t="s">
        <v>3</v>
      </c>
      <c r="C66" s="12" t="s">
        <v>4</v>
      </c>
      <c r="D66" s="12" t="s">
        <v>5</v>
      </c>
      <c r="E66" s="13" t="s">
        <v>71</v>
      </c>
      <c r="F66" s="88" t="s">
        <v>72</v>
      </c>
    </row>
    <row r="67" spans="1:6" ht="15.75" x14ac:dyDescent="0.25">
      <c r="A67" s="1"/>
      <c r="B67" s="89" t="s">
        <v>73</v>
      </c>
      <c r="C67" s="90" t="s">
        <v>11</v>
      </c>
      <c r="D67" s="90">
        <f>SUM(D68:D74)</f>
        <v>0</v>
      </c>
      <c r="E67" s="17">
        <f>F21+F35+F37+F47+F63</f>
        <v>0</v>
      </c>
      <c r="F67" s="17">
        <f>D67*E67/100</f>
        <v>0</v>
      </c>
    </row>
    <row r="68" spans="1:6" ht="15.75" x14ac:dyDescent="0.25">
      <c r="A68" s="1"/>
      <c r="B68" s="60" t="s">
        <v>74</v>
      </c>
      <c r="C68" s="44" t="s">
        <v>11</v>
      </c>
      <c r="D68" s="91"/>
      <c r="E68" s="61"/>
      <c r="F68" s="61"/>
    </row>
    <row r="69" spans="1:6" ht="15.75" x14ac:dyDescent="0.25">
      <c r="A69" s="1"/>
      <c r="B69" s="60" t="s">
        <v>75</v>
      </c>
      <c r="C69" s="44" t="s">
        <v>11</v>
      </c>
      <c r="D69" s="91"/>
      <c r="E69" s="92"/>
      <c r="F69" s="92"/>
    </row>
    <row r="70" spans="1:6" ht="15.75" x14ac:dyDescent="0.25">
      <c r="A70" s="1"/>
      <c r="B70" s="60" t="s">
        <v>76</v>
      </c>
      <c r="C70" s="44" t="s">
        <v>11</v>
      </c>
      <c r="D70" s="93"/>
      <c r="E70" s="92"/>
      <c r="F70" s="92"/>
    </row>
    <row r="71" spans="1:6" ht="15.75" x14ac:dyDescent="0.25">
      <c r="A71" s="1"/>
      <c r="B71" s="60" t="s">
        <v>77</v>
      </c>
      <c r="C71" s="44" t="s">
        <v>11</v>
      </c>
      <c r="D71" s="91"/>
      <c r="E71" s="92"/>
      <c r="F71" s="92"/>
    </row>
    <row r="72" spans="1:6" ht="15.75" x14ac:dyDescent="0.25">
      <c r="A72" s="1"/>
      <c r="B72" s="60" t="s">
        <v>78</v>
      </c>
      <c r="C72" s="44" t="s">
        <v>11</v>
      </c>
      <c r="D72" s="91"/>
      <c r="E72" s="92"/>
      <c r="F72" s="92"/>
    </row>
    <row r="73" spans="1:6" ht="15.75" x14ac:dyDescent="0.25">
      <c r="A73" s="1"/>
      <c r="B73" s="60" t="s">
        <v>79</v>
      </c>
      <c r="C73" s="44" t="s">
        <v>11</v>
      </c>
      <c r="D73" s="91"/>
      <c r="E73" s="61"/>
      <c r="F73" s="61"/>
    </row>
    <row r="74" spans="1:6" ht="16.5" thickBot="1" x14ac:dyDescent="0.3">
      <c r="A74" s="1"/>
      <c r="B74" s="7"/>
      <c r="C74" s="8"/>
      <c r="D74" s="8"/>
      <c r="E74" s="9"/>
      <c r="F74" s="10"/>
    </row>
    <row r="75" spans="1:6" ht="16.5" thickBot="1" x14ac:dyDescent="0.3">
      <c r="A75" s="1"/>
      <c r="B75" s="11" t="s">
        <v>3</v>
      </c>
      <c r="C75" s="12" t="s">
        <v>4</v>
      </c>
      <c r="D75" s="12" t="s">
        <v>5</v>
      </c>
      <c r="E75" s="13"/>
      <c r="F75" s="14" t="s">
        <v>80</v>
      </c>
    </row>
    <row r="76" spans="1:6" ht="16.5" thickBot="1" x14ac:dyDescent="0.3">
      <c r="A76" s="1"/>
      <c r="B76" s="86" t="s">
        <v>81</v>
      </c>
      <c r="C76" s="24" t="s">
        <v>82</v>
      </c>
      <c r="D76" s="24">
        <v>1</v>
      </c>
      <c r="E76" s="25"/>
      <c r="F76" s="94">
        <f>E67+F67</f>
        <v>0</v>
      </c>
    </row>
    <row r="77" spans="1:6" ht="16.5" thickBot="1" x14ac:dyDescent="0.3">
      <c r="A77" s="1"/>
      <c r="B77" s="95" t="s">
        <v>83</v>
      </c>
      <c r="C77" s="96" t="s">
        <v>82</v>
      </c>
      <c r="D77" s="96">
        <v>12</v>
      </c>
      <c r="E77" s="53">
        <f>F76</f>
        <v>0</v>
      </c>
      <c r="F77" s="58">
        <f>E77*D77</f>
        <v>0</v>
      </c>
    </row>
    <row r="78" spans="1:6" ht="16.5" thickBot="1" x14ac:dyDescent="0.3">
      <c r="A78" s="1"/>
      <c r="B78" s="7"/>
      <c r="C78" s="8"/>
      <c r="D78" s="8"/>
      <c r="E78" s="9"/>
      <c r="F78" s="10"/>
    </row>
    <row r="79" spans="1:6" ht="15.75" x14ac:dyDescent="0.25">
      <c r="A79" s="1"/>
      <c r="B79" s="97" t="s">
        <v>84</v>
      </c>
      <c r="C79" s="98"/>
      <c r="D79" s="8"/>
      <c r="E79" s="9"/>
      <c r="F79" s="10"/>
    </row>
    <row r="80" spans="1:6" ht="15.75" x14ac:dyDescent="0.25">
      <c r="A80" s="1"/>
      <c r="B80" s="99" t="s">
        <v>85</v>
      </c>
      <c r="C80" s="100"/>
      <c r="D80" s="8"/>
      <c r="E80" s="9"/>
      <c r="F80" s="10"/>
    </row>
    <row r="81" spans="1:6" ht="15.75" x14ac:dyDescent="0.25">
      <c r="A81" s="1"/>
      <c r="B81" s="99" t="s">
        <v>86</v>
      </c>
      <c r="C81" s="100"/>
      <c r="D81" s="8"/>
      <c r="E81" s="9"/>
      <c r="F81" s="10"/>
    </row>
    <row r="82" spans="1:6" ht="15.75" x14ac:dyDescent="0.25">
      <c r="A82" s="1"/>
      <c r="B82" s="99" t="s">
        <v>87</v>
      </c>
      <c r="C82" s="100"/>
      <c r="D82" s="8"/>
      <c r="E82" s="9"/>
      <c r="F82" s="10"/>
    </row>
    <row r="83" spans="1:6" ht="15.75" x14ac:dyDescent="0.25">
      <c r="A83" s="1"/>
      <c r="B83" s="99" t="s">
        <v>88</v>
      </c>
      <c r="C83" s="100"/>
      <c r="D83" s="8"/>
      <c r="E83" s="9"/>
      <c r="F83" s="10"/>
    </row>
    <row r="84" spans="1:6" ht="15.75" x14ac:dyDescent="0.25">
      <c r="A84" s="1"/>
      <c r="B84" s="99" t="s">
        <v>89</v>
      </c>
      <c r="C84" s="100"/>
      <c r="D84" s="8"/>
      <c r="E84" s="9"/>
      <c r="F84" s="10"/>
    </row>
    <row r="85" spans="1:6" ht="15.75" x14ac:dyDescent="0.25">
      <c r="A85" s="1"/>
      <c r="B85" s="99" t="s">
        <v>90</v>
      </c>
      <c r="C85" s="100"/>
      <c r="D85" s="8"/>
      <c r="E85" s="9"/>
      <c r="F85" s="10"/>
    </row>
    <row r="86" spans="1:6" ht="15.75" x14ac:dyDescent="0.25">
      <c r="A86" s="1"/>
      <c r="B86" s="99" t="s">
        <v>91</v>
      </c>
      <c r="C86" s="100"/>
      <c r="D86" s="8"/>
      <c r="E86" s="9"/>
      <c r="F86" s="10"/>
    </row>
    <row r="87" spans="1:6" ht="15.75" x14ac:dyDescent="0.25">
      <c r="A87" s="1"/>
      <c r="B87" s="101" t="s">
        <v>92</v>
      </c>
      <c r="C87" s="102">
        <f>C79+C80+C81+C82+C83+C84+C85+C86</f>
        <v>0</v>
      </c>
      <c r="D87" s="8"/>
      <c r="E87" s="9"/>
      <c r="F87" s="10"/>
    </row>
    <row r="88" spans="1:6" ht="6.75" customHeight="1" x14ac:dyDescent="0.25">
      <c r="A88" s="1"/>
      <c r="B88" s="9"/>
      <c r="C88" s="10"/>
      <c r="D88" s="8"/>
      <c r="E88" s="9"/>
      <c r="F88" s="10"/>
    </row>
    <row r="89" spans="1:6" ht="15.75" x14ac:dyDescent="0.25">
      <c r="A89" s="1"/>
      <c r="B89" s="103" t="s">
        <v>93</v>
      </c>
      <c r="C89" s="104"/>
      <c r="D89" s="8"/>
      <c r="E89" s="9"/>
      <c r="F89" s="10"/>
    </row>
    <row r="90" spans="1:6" ht="15.75" x14ac:dyDescent="0.25">
      <c r="A90" s="1"/>
      <c r="B90" s="105" t="s">
        <v>94</v>
      </c>
      <c r="C90" s="106"/>
      <c r="D90" s="8"/>
      <c r="E90" s="9"/>
      <c r="F90" s="10"/>
    </row>
    <row r="91" spans="1:6" ht="15.75" x14ac:dyDescent="0.25">
      <c r="A91" s="1"/>
      <c r="B91" s="107" t="s">
        <v>95</v>
      </c>
      <c r="C91" s="108"/>
      <c r="D91" s="8"/>
      <c r="E91" s="9"/>
      <c r="F91" s="10"/>
    </row>
    <row r="92" spans="1:6" ht="15.75" x14ac:dyDescent="0.25">
      <c r="A92" s="1"/>
      <c r="B92" s="101" t="s">
        <v>96</v>
      </c>
      <c r="C92" s="102"/>
      <c r="D92" s="8"/>
      <c r="E92" s="9"/>
      <c r="F92" s="10"/>
    </row>
    <row r="93" spans="1:6" ht="15.75" x14ac:dyDescent="0.25">
      <c r="A93" s="1"/>
      <c r="B93" s="101" t="s">
        <v>97</v>
      </c>
      <c r="C93" s="102"/>
      <c r="D93" s="8"/>
      <c r="E93" s="9"/>
      <c r="F93" s="10"/>
    </row>
    <row r="94" spans="1:6" ht="9" customHeight="1" x14ac:dyDescent="0.25">
      <c r="A94" s="1"/>
      <c r="B94" s="9"/>
      <c r="C94" s="10"/>
      <c r="D94" s="8"/>
      <c r="E94" s="9"/>
      <c r="F94" s="10"/>
    </row>
    <row r="95" spans="1:6" ht="16.5" thickBot="1" x14ac:dyDescent="0.3">
      <c r="A95" s="1"/>
      <c r="B95" s="109" t="s">
        <v>98</v>
      </c>
      <c r="C95" s="110">
        <f>SUM(C87+C89+C92+C93+C90+C91)</f>
        <v>0</v>
      </c>
      <c r="D95" s="8"/>
      <c r="E95" s="9"/>
      <c r="F95" s="10"/>
    </row>
    <row r="96" spans="1:6" ht="15.75" x14ac:dyDescent="0.25">
      <c r="A96" s="1"/>
      <c r="B96" s="9"/>
      <c r="C96" s="10"/>
      <c r="D96" s="8"/>
      <c r="E96" s="9"/>
      <c r="F96" s="10"/>
    </row>
    <row r="97" spans="1:6" ht="15.75" x14ac:dyDescent="0.25">
      <c r="A97" s="1"/>
      <c r="B97" s="111" t="s">
        <v>99</v>
      </c>
      <c r="C97" s="112"/>
      <c r="D97" s="112"/>
      <c r="E97" s="112"/>
      <c r="F97" s="113"/>
    </row>
    <row r="98" spans="1:6" ht="15.75" x14ac:dyDescent="0.25">
      <c r="A98" s="1"/>
      <c r="B98" s="111" t="s">
        <v>100</v>
      </c>
      <c r="C98" s="112"/>
      <c r="D98" s="112"/>
      <c r="E98" s="112"/>
      <c r="F98" s="113"/>
    </row>
    <row r="99" spans="1:6" ht="15.75" x14ac:dyDescent="0.25">
      <c r="A99" s="1"/>
      <c r="B99" s="111" t="s">
        <v>101</v>
      </c>
      <c r="C99" s="112"/>
      <c r="D99" s="112"/>
      <c r="E99" s="112"/>
      <c r="F99" s="113"/>
    </row>
    <row r="100" spans="1:6" ht="15.75" x14ac:dyDescent="0.25">
      <c r="A100" s="1"/>
      <c r="B100" s="111" t="s">
        <v>102</v>
      </c>
      <c r="C100" s="112"/>
      <c r="D100" s="112"/>
      <c r="E100" s="112"/>
      <c r="F100" s="113"/>
    </row>
    <row r="101" spans="1:6" ht="15.75" x14ac:dyDescent="0.25">
      <c r="A101" s="1"/>
      <c r="B101" s="111" t="s">
        <v>103</v>
      </c>
      <c r="C101" s="112"/>
      <c r="D101" s="112"/>
      <c r="E101" s="112"/>
      <c r="F101" s="113"/>
    </row>
    <row r="102" spans="1:6" ht="15.75" x14ac:dyDescent="0.25">
      <c r="A102" s="1"/>
      <c r="B102" s="111" t="s">
        <v>104</v>
      </c>
      <c r="C102" s="112"/>
      <c r="D102" s="112"/>
      <c r="E102" s="112"/>
      <c r="F102" s="113"/>
    </row>
    <row r="103" spans="1:6" ht="15.75" x14ac:dyDescent="0.25">
      <c r="A103" s="1"/>
      <c r="B103" s="114" t="s">
        <v>105</v>
      </c>
    </row>
    <row r="104" spans="1:6" ht="15.75" x14ac:dyDescent="0.25">
      <c r="A104" s="1"/>
      <c r="B104" s="111" t="s">
        <v>106</v>
      </c>
      <c r="C104" s="112"/>
      <c r="D104" s="112"/>
      <c r="E104" s="112"/>
      <c r="F104" s="113"/>
    </row>
    <row r="105" spans="1:6" ht="15.75" x14ac:dyDescent="0.25">
      <c r="A105" s="1"/>
      <c r="B105" s="111" t="s">
        <v>107</v>
      </c>
      <c r="C105" s="112"/>
      <c r="D105" s="112"/>
      <c r="E105" s="112"/>
      <c r="F105" s="113"/>
    </row>
    <row r="106" spans="1:6" ht="15.75" x14ac:dyDescent="0.25">
      <c r="A106" s="1"/>
      <c r="B106" s="111" t="s">
        <v>108</v>
      </c>
      <c r="C106" s="112"/>
      <c r="D106" s="112"/>
      <c r="E106" s="112"/>
      <c r="F106" s="113"/>
    </row>
    <row r="107" spans="1:6" ht="15.75" x14ac:dyDescent="0.25">
      <c r="A107" s="1"/>
      <c r="B107" s="111"/>
      <c r="C107" s="112"/>
      <c r="D107" s="112"/>
      <c r="E107" s="112"/>
      <c r="F107" s="113"/>
    </row>
    <row r="108" spans="1:6" x14ac:dyDescent="0.25">
      <c r="B108" s="112"/>
      <c r="C108" s="112"/>
      <c r="D108" s="112"/>
      <c r="E108" s="112"/>
      <c r="F108" s="112"/>
    </row>
    <row r="109" spans="1:6" x14ac:dyDescent="0.25">
      <c r="B109" s="112"/>
      <c r="C109" s="112"/>
      <c r="D109" s="112"/>
      <c r="E109" s="112"/>
      <c r="F109" s="112"/>
    </row>
    <row r="110" spans="1:6" x14ac:dyDescent="0.25">
      <c r="B110" s="112"/>
      <c r="C110" s="112"/>
      <c r="D110" s="112"/>
      <c r="E110" s="112"/>
      <c r="F110" s="112"/>
    </row>
    <row r="111" spans="1:6" x14ac:dyDescent="0.25">
      <c r="B111" s="112"/>
      <c r="C111" s="112"/>
      <c r="D111" s="112"/>
      <c r="E111" s="112"/>
      <c r="F111" s="112"/>
    </row>
    <row r="112" spans="1:6" x14ac:dyDescent="0.25">
      <c r="B112" s="112"/>
      <c r="C112" s="112"/>
      <c r="D112" s="112"/>
      <c r="E112" s="112"/>
      <c r="F112" s="112"/>
    </row>
    <row r="113" spans="2:6" x14ac:dyDescent="0.25">
      <c r="B113" s="112"/>
      <c r="C113" s="112"/>
      <c r="D113" s="112"/>
      <c r="E113" s="112"/>
      <c r="F113" s="112"/>
    </row>
  </sheetData>
  <mergeCells count="3">
    <mergeCell ref="A1:F1"/>
    <mergeCell ref="A2:F2"/>
    <mergeCell ref="B40:D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Schreiner</dc:creator>
  <cp:lastModifiedBy>Usuario</cp:lastModifiedBy>
  <dcterms:created xsi:type="dcterms:W3CDTF">2022-05-20T19:03:50Z</dcterms:created>
  <dcterms:modified xsi:type="dcterms:W3CDTF">2022-05-23T13:36:07Z</dcterms:modified>
</cp:coreProperties>
</file>