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3350" yWindow="15" windowWidth="15510" windowHeight="11760"/>
  </bookViews>
  <sheets>
    <sheet name="Coberturas do Ecomuseu" sheetId="4" r:id="rId1"/>
  </sheets>
  <definedNames>
    <definedName name="_xlnm.Print_Area" localSheetId="0">'Coberturas do Ecomuseu'!$A$1:$F$145</definedName>
    <definedName name="_xlnm.Print_Titles" localSheetId="0">'Coberturas do Ecomuseu'!$8:$8</definedName>
  </definedNames>
  <calcPr calcId="144525" concurrentCalc="0"/>
</workbook>
</file>

<file path=xl/calcChain.xml><?xml version="1.0" encoding="utf-8"?>
<calcChain xmlns="http://schemas.openxmlformats.org/spreadsheetml/2006/main">
  <c r="E127" i="4" l="1"/>
  <c r="F127" i="4"/>
  <c r="F17" i="4"/>
  <c r="F21" i="4"/>
  <c r="F12" i="4"/>
  <c r="F11" i="4"/>
  <c r="F25" i="4"/>
  <c r="F24" i="4"/>
  <c r="F23" i="4"/>
  <c r="F22" i="4"/>
  <c r="F128" i="4"/>
  <c r="F15" i="4"/>
  <c r="F16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43" i="4"/>
  <c r="F44" i="4"/>
  <c r="F45" i="4"/>
  <c r="F46" i="4"/>
  <c r="F47" i="4"/>
  <c r="F48" i="4"/>
  <c r="F49" i="4"/>
  <c r="F50" i="4"/>
  <c r="F51" i="4"/>
  <c r="F52" i="4"/>
  <c r="F53" i="4"/>
  <c r="F54" i="4"/>
  <c r="F55" i="4"/>
  <c r="F56" i="4"/>
  <c r="F57" i="4"/>
  <c r="F58" i="4"/>
  <c r="F59" i="4"/>
  <c r="F60" i="4"/>
  <c r="F61" i="4"/>
  <c r="F62" i="4"/>
  <c r="F63" i="4"/>
  <c r="F64" i="4"/>
  <c r="F65" i="4"/>
  <c r="F66" i="4"/>
  <c r="F67" i="4"/>
  <c r="F68" i="4"/>
  <c r="F69" i="4"/>
  <c r="F70" i="4"/>
  <c r="F71" i="4"/>
  <c r="F72" i="4"/>
  <c r="F73" i="4"/>
  <c r="F74" i="4"/>
  <c r="F75" i="4"/>
  <c r="F76" i="4"/>
  <c r="F77" i="4"/>
  <c r="F78" i="4"/>
  <c r="F79" i="4"/>
  <c r="F80" i="4"/>
  <c r="F81" i="4"/>
  <c r="F82" i="4"/>
  <c r="F83" i="4"/>
  <c r="F84" i="4"/>
  <c r="F85" i="4"/>
  <c r="F86" i="4"/>
  <c r="F87" i="4"/>
  <c r="F88" i="4"/>
  <c r="F89" i="4"/>
  <c r="F90" i="4"/>
  <c r="F91" i="4"/>
  <c r="F92" i="4"/>
  <c r="F93" i="4"/>
  <c r="F94" i="4"/>
  <c r="F95" i="4"/>
  <c r="F96" i="4"/>
  <c r="F97" i="4"/>
  <c r="F98" i="4"/>
  <c r="F99" i="4"/>
  <c r="F100" i="4"/>
  <c r="F101" i="4"/>
  <c r="F102" i="4"/>
  <c r="F103" i="4"/>
  <c r="F104" i="4"/>
  <c r="F105" i="4"/>
  <c r="F106" i="4"/>
  <c r="F107" i="4"/>
  <c r="F108" i="4"/>
  <c r="F109" i="4"/>
  <c r="F110" i="4"/>
  <c r="F111" i="4"/>
  <c r="F112" i="4"/>
  <c r="F113" i="4"/>
  <c r="F114" i="4"/>
  <c r="F115" i="4"/>
  <c r="F116" i="4"/>
  <c r="F117" i="4"/>
  <c r="F118" i="4"/>
  <c r="F119" i="4"/>
  <c r="F120" i="4"/>
  <c r="F121" i="4"/>
  <c r="F122" i="4"/>
  <c r="F123" i="4"/>
  <c r="F124" i="4"/>
  <c r="F125" i="4"/>
  <c r="F126" i="4"/>
  <c r="F10" i="4"/>
  <c r="F9" i="4"/>
  <c r="F14" i="4"/>
  <c r="F18" i="4"/>
  <c r="F19" i="4"/>
  <c r="F13" i="4"/>
  <c r="F129" i="4"/>
  <c r="F130" i="4"/>
  <c r="F131" i="4"/>
  <c r="F132" i="4"/>
  <c r="F133" i="4"/>
  <c r="F134" i="4"/>
  <c r="F135" i="4"/>
  <c r="F136" i="4"/>
  <c r="F137" i="4"/>
  <c r="F20" i="4"/>
  <c r="F138" i="4"/>
  <c r="H138" i="4"/>
</calcChain>
</file>

<file path=xl/sharedStrings.xml><?xml version="1.0" encoding="utf-8"?>
<sst xmlns="http://schemas.openxmlformats.org/spreadsheetml/2006/main" count="275" uniqueCount="150">
  <si>
    <t>ITEM</t>
  </si>
  <si>
    <t>DESCRIÇÃO</t>
  </si>
  <si>
    <t>UNID.</t>
  </si>
  <si>
    <t>DIRETORIA DE COORDENAÇÃO - CD</t>
  </si>
  <si>
    <t>SUPERINTENDÊNCIA DE OBRAS - OD.CD</t>
  </si>
  <si>
    <t>DEPARTAMENTO DE OBRAS E MANUTENÇÃO - ODM.CD</t>
  </si>
  <si>
    <t>DIVISÃO DE INFRAESTRUTURA E MANUTENÇÃO - ODMI.CD</t>
  </si>
  <si>
    <t>QDE.</t>
  </si>
  <si>
    <t>PREÇO UNIT.</t>
  </si>
  <si>
    <t>PREÇO TOTAL R$</t>
  </si>
  <si>
    <t>m</t>
  </si>
  <si>
    <t>Os preços são propostos com isenção tributária e contempladas todas as despesas diretas e indiretas (BDI), necessárias a plena execução do objeto desta licitação, nas condições descritas no edital.</t>
  </si>
  <si>
    <t>AS quantidades são estimadas, portanto não são garantia de faturamento. A ITAIPU se reserva o direito de alterar a previsão de quantidade durante a vigência do documento contratual.</t>
  </si>
  <si>
    <t>Nos preços foram considerados todos os documentos que integram o edital.</t>
  </si>
  <si>
    <t>TOTAL GERAL</t>
  </si>
  <si>
    <t>un</t>
  </si>
  <si>
    <t>O BDI utilizado na formulação dos preços é de 20,34% referente aos valores do 1o Primeiro Quartil do Documento de Orientações Para Elaboração de Planilhas Orçamentárias de Obras Públicas   http://portal2.tcu.gov.br/portal/pls/portal/docs/2675808.PDF, Tribunal de Contas da União (TCU) Brasil.</t>
  </si>
  <si>
    <r>
      <rPr>
        <sz val="11"/>
        <rFont val="Arial"/>
        <family val="2"/>
      </rPr>
      <t>ELETRODUTO DE PVC 1 1/2" X 3M</t>
    </r>
  </si>
  <si>
    <r>
      <rPr>
        <sz val="11"/>
        <rFont val="Arial"/>
        <family val="2"/>
      </rPr>
      <t>SUPORTE P/ TUBO 1 1/2" C FIXAÇÃO HORIZONTAL PRT-804</t>
    </r>
  </si>
  <si>
    <r>
      <rPr>
        <sz val="11"/>
        <rFont val="Arial"/>
        <family val="2"/>
      </rPr>
      <t>CAIXA DE ALVENARIA 30X30</t>
    </r>
  </si>
  <si>
    <r>
      <rPr>
        <sz val="11"/>
        <rFont val="Arial"/>
        <family val="2"/>
      </rPr>
      <t>CABO DE COBRE NU 25MM</t>
    </r>
  </si>
  <si>
    <r>
      <rPr>
        <sz val="11"/>
        <rFont val="Arial"/>
        <family val="2"/>
      </rPr>
      <t>MANGUEIRA CORRUGADA 2" C/ GUIA</t>
    </r>
  </si>
  <si>
    <r>
      <rPr>
        <sz val="11"/>
        <rFont val="Arial"/>
        <family val="2"/>
      </rPr>
      <t>CABO DE COBRE FLEXIVEL 1KV HEPR 25,00MM</t>
    </r>
  </si>
  <si>
    <r>
      <rPr>
        <sz val="11"/>
        <rFont val="Arial"/>
        <family val="2"/>
      </rPr>
      <t>CABO DE COBRE FLEXIVEL 1KV HEPR 16,00MM</t>
    </r>
  </si>
  <si>
    <r>
      <rPr>
        <sz val="11"/>
        <rFont val="Arial"/>
        <family val="2"/>
      </rPr>
      <t>CABO DE COBRE FLEXIVEL 1 KV HEPR 50,00MM</t>
    </r>
  </si>
  <si>
    <r>
      <rPr>
        <sz val="11"/>
        <rFont val="Arial"/>
        <family val="2"/>
      </rPr>
      <t>CABO DE COBRE FLEXIVEL 1KV HEPR 35,00MM</t>
    </r>
  </si>
  <si>
    <r>
      <rPr>
        <sz val="11"/>
        <rFont val="Arial"/>
        <family val="2"/>
      </rPr>
      <t>CAIXA DE COMANDO P/ 36 DISJUNTORES C/ BARRAMENTO 400A</t>
    </r>
  </si>
  <si>
    <r>
      <rPr>
        <sz val="11"/>
        <rFont val="Arial"/>
        <family val="2"/>
      </rPr>
      <t>DISJUNTOR 3X32A</t>
    </r>
  </si>
  <si>
    <r>
      <rPr>
        <sz val="11"/>
        <rFont val="Arial"/>
        <family val="2"/>
      </rPr>
      <t>DISJUNTOR 3X50A</t>
    </r>
  </si>
  <si>
    <r>
      <rPr>
        <sz val="11"/>
        <rFont val="Arial"/>
        <family val="2"/>
      </rPr>
      <t>DISJUNTOR 3X100A</t>
    </r>
  </si>
  <si>
    <r>
      <rPr>
        <sz val="11"/>
        <rFont val="Arial"/>
        <family val="2"/>
      </rPr>
      <t>DISJUNTOR 3X400A</t>
    </r>
  </si>
  <si>
    <r>
      <rPr>
        <sz val="11"/>
        <rFont val="Arial"/>
        <family val="2"/>
      </rPr>
      <t>FITA ISOLANTE 20M PRETA</t>
    </r>
  </si>
  <si>
    <r>
      <rPr>
        <sz val="11"/>
        <rFont val="Arial"/>
        <family val="2"/>
      </rPr>
      <t>FITA ISOLANTE COLORIDA 10M</t>
    </r>
  </si>
  <si>
    <r>
      <rPr>
        <sz val="11"/>
        <rFont val="Arial"/>
        <family val="2"/>
      </rPr>
      <t>TERMINAL DE COMPRESSAO 25MM</t>
    </r>
  </si>
  <si>
    <r>
      <rPr>
        <sz val="11"/>
        <rFont val="Arial"/>
        <family val="2"/>
      </rPr>
      <t>TERMINAL DE COMPRESSÃO 16MM</t>
    </r>
  </si>
  <si>
    <r>
      <rPr>
        <sz val="11"/>
        <rFont val="Arial"/>
        <family val="2"/>
      </rPr>
      <t>ABRACADEIRA CIRCULAR P/ FIXAÇÃO PARA-RAIO</t>
    </r>
  </si>
  <si>
    <r>
      <rPr>
        <sz val="11"/>
        <rFont val="Arial"/>
        <family val="2"/>
      </rPr>
      <t>ABRAÇADEIRA CIRCULAR P/ FIXAÇÃO DE SUPORTE DA LUMINARIA</t>
    </r>
  </si>
  <si>
    <r>
      <rPr>
        <sz val="11"/>
        <rFont val="Arial"/>
        <family val="2"/>
      </rPr>
      <t>ARRUELA DE ALUMINIO 1"</t>
    </r>
  </si>
  <si>
    <r>
      <rPr>
        <sz val="11"/>
        <rFont val="Arial"/>
        <family val="2"/>
      </rPr>
      <t xml:space="preserve">POSTE TRONCO CONICO DE CONCRETO 1500X25M TOPO 280MM PROJETOR RETANGULAR SEM ALOJAMENTO CORPO CENTRAL EM CHAPA DE ALUMINIO LATERAIS E ARO EM LIGA DE ALUMINIO
</t>
    </r>
    <r>
      <rPr>
        <sz val="11"/>
        <rFont val="Arial"/>
        <family val="2"/>
      </rPr>
      <t>FUNDIDO PINTADOS NA COR CINZA MUNSELL,</t>
    </r>
  </si>
  <si>
    <r>
      <rPr>
        <sz val="11"/>
        <rFont val="Arial"/>
        <family val="2"/>
      </rPr>
      <t xml:space="preserve">REFLETOR EM ALUMINIO REFLETAL LISO E ANODIZADO FECHADO COM LENTE PLANA DE CRISTAL TEMPERADO, FIXADA AO CORPO POR MEIO DE ARO COM JUNTA VEDADORA SUPORTE DE FIXAÇÃO EM AÇO GALVANIZADO, PERMITINDO MOVIMENTOS HORIZONTAL E VERTICAL, COM
</t>
    </r>
    <r>
      <rPr>
        <sz val="11"/>
        <rFont val="Arial"/>
        <family val="2"/>
      </rPr>
      <t>ESCALA GRADUADA PARA FACILITAR A FOCALIZAÇÃO SOQ. E/40 P/LAMP TUBULAR 1000/2000W</t>
    </r>
  </si>
  <si>
    <r>
      <rPr>
        <sz val="11"/>
        <rFont val="Arial"/>
        <family val="2"/>
      </rPr>
      <t>REATOR VAPOR METALICO 2000W/220V</t>
    </r>
  </si>
  <si>
    <r>
      <rPr>
        <sz val="11"/>
        <rFont val="Arial"/>
        <family val="2"/>
      </rPr>
      <t>LAMPADA VAPOR METALICO 2000W 4300K E-40 220V</t>
    </r>
  </si>
  <si>
    <r>
      <rPr>
        <sz val="11"/>
        <rFont val="Arial"/>
        <family val="2"/>
      </rPr>
      <t>SUPORTE P/ FIXAÇÃO DE REFLETOR E REATOR</t>
    </r>
  </si>
  <si>
    <r>
      <rPr>
        <sz val="11"/>
        <rFont val="Arial"/>
        <family val="2"/>
      </rPr>
      <t>CAIXA DE ALVENARIA 60X60</t>
    </r>
  </si>
  <si>
    <r>
      <rPr>
        <sz val="11"/>
        <rFont val="Arial"/>
        <family val="2"/>
      </rPr>
      <t>CAIXA DE ALVENARIA 80X80</t>
    </r>
  </si>
  <si>
    <r>
      <rPr>
        <sz val="11"/>
        <rFont val="Arial"/>
        <family val="2"/>
      </rPr>
      <t>ELETRODUTO GALVANIZADO A FOGO MEDIO 1 1/2" X 3M</t>
    </r>
  </si>
  <si>
    <r>
      <rPr>
        <sz val="11"/>
        <rFont val="Arial"/>
        <family val="2"/>
      </rPr>
      <t>ABRAÇADEIRA TIPO D 1 1/2" C/ PARAFUSO</t>
    </r>
  </si>
  <si>
    <r>
      <rPr>
        <sz val="11"/>
        <rFont val="Arial"/>
        <family val="2"/>
      </rPr>
      <t>BUCHA E PARAFUSO Nº 8</t>
    </r>
  </si>
  <si>
    <r>
      <rPr>
        <sz val="11"/>
        <rFont val="Arial"/>
        <family val="2"/>
      </rPr>
      <t>PARA-RAIO TIPO FRANKLIN 300M 3 PONTAS PRT - 101</t>
    </r>
  </si>
  <si>
    <r>
      <rPr>
        <sz val="11"/>
        <rFont val="Arial"/>
        <family val="2"/>
      </rPr>
      <t>ELETRODUTO GALVANIZADO A FOGO MEDIO 3/4" X 3M</t>
    </r>
  </si>
  <si>
    <r>
      <rPr>
        <sz val="11"/>
        <rFont val="Arial"/>
        <family val="2"/>
      </rPr>
      <t>ABRAÇADEIRA TIPO D 3/4" C/ PARAFUSO</t>
    </r>
  </si>
  <si>
    <r>
      <rPr>
        <sz val="11"/>
        <rFont val="Arial"/>
        <family val="2"/>
      </rPr>
      <t>BUCHA E PARAFUSO Nº6</t>
    </r>
  </si>
  <si>
    <r>
      <rPr>
        <sz val="11"/>
        <rFont val="Arial"/>
        <family val="2"/>
      </rPr>
      <t>SUPORTE ISOLADOR C/ FIXAÇÃO HORIZONTAL 100MM PRT-202</t>
    </r>
  </si>
  <si>
    <r>
      <rPr>
        <sz val="11"/>
        <rFont val="Arial"/>
        <family val="2"/>
      </rPr>
      <t>ELETRODUTO DE PVC 1" X 3MT</t>
    </r>
  </si>
  <si>
    <r>
      <rPr>
        <sz val="11"/>
        <rFont val="Arial"/>
        <family val="2"/>
      </rPr>
      <t>CURVA DE PVC 90 X 3"</t>
    </r>
  </si>
  <si>
    <r>
      <rPr>
        <sz val="11"/>
        <rFont val="Arial"/>
        <family val="2"/>
      </rPr>
      <t>CURVA DE PVC 90 X 2"</t>
    </r>
  </si>
  <si>
    <r>
      <rPr>
        <sz val="11"/>
        <rFont val="Arial"/>
        <family val="2"/>
      </rPr>
      <t>CONECTOR SPLIT BOLT 35MM</t>
    </r>
  </si>
  <si>
    <r>
      <rPr>
        <sz val="11"/>
        <rFont val="Arial"/>
        <family val="2"/>
      </rPr>
      <t>CONECTOR SPLIT BOLT 150MM</t>
    </r>
  </si>
  <si>
    <r>
      <rPr>
        <sz val="11"/>
        <rFont val="Arial"/>
        <family val="2"/>
      </rPr>
      <t>CAIXA "EN" PARA MEDIÇÃO</t>
    </r>
  </si>
  <si>
    <r>
      <rPr>
        <sz val="11"/>
        <rFont val="Arial"/>
        <family val="2"/>
      </rPr>
      <t>CAIXA GNS PARA DTM 400A</t>
    </r>
  </si>
  <si>
    <r>
      <rPr>
        <sz val="11"/>
        <rFont val="Arial"/>
        <family val="2"/>
      </rPr>
      <t>CAIXA DE ALVENARIA 50X50X50CM</t>
    </r>
  </si>
  <si>
    <r>
      <rPr>
        <sz val="11"/>
        <rFont val="Arial"/>
        <family val="2"/>
      </rPr>
      <t>CAIXA DE ALVENARIA 30X30X30CM</t>
    </r>
  </si>
  <si>
    <r>
      <rPr>
        <sz val="11"/>
        <rFont val="Arial"/>
        <family val="2"/>
      </rPr>
      <t>CAIXA FN PARA TCS</t>
    </r>
  </si>
  <si>
    <r>
      <rPr>
        <sz val="11"/>
        <rFont val="Arial"/>
        <family val="2"/>
      </rPr>
      <t>CABO DE COBRE NU 95MM</t>
    </r>
  </si>
  <si>
    <r>
      <rPr>
        <sz val="11"/>
        <rFont val="Arial"/>
        <family val="2"/>
      </rPr>
      <t>CABO FLEXIVEL 1KV 95MM</t>
    </r>
  </si>
  <si>
    <r>
      <rPr>
        <sz val="11"/>
        <rFont val="Arial"/>
        <family val="2"/>
      </rPr>
      <t>CABEÇOTE DE ALUMINIO 3"</t>
    </r>
  </si>
  <si>
    <r>
      <rPr>
        <sz val="11"/>
        <rFont val="Arial"/>
        <family val="2"/>
      </rPr>
      <t>BUCHA DE ALUMINIO 3"</t>
    </r>
  </si>
  <si>
    <r>
      <rPr>
        <sz val="11"/>
        <rFont val="Arial"/>
        <family val="2"/>
      </rPr>
      <t>BUCHA DE ALUMINIO 2"</t>
    </r>
  </si>
  <si>
    <r>
      <rPr>
        <sz val="11"/>
        <rFont val="Arial"/>
        <family val="2"/>
      </rPr>
      <t>BUCHA DE ALUMINIO 1"</t>
    </r>
  </si>
  <si>
    <r>
      <rPr>
        <sz val="11"/>
        <rFont val="Arial"/>
        <family val="2"/>
      </rPr>
      <t>BARRAMENTO DE COBRE 400A</t>
    </r>
  </si>
  <si>
    <r>
      <rPr>
        <sz val="11"/>
        <rFont val="Arial"/>
        <family val="2"/>
      </rPr>
      <t>ARRUELA DE ALUMINIO 3"</t>
    </r>
  </si>
  <si>
    <r>
      <rPr>
        <sz val="11"/>
        <rFont val="Arial"/>
        <family val="2"/>
      </rPr>
      <t>ARRUELA DE ALUMINIO 2"</t>
    </r>
  </si>
  <si>
    <r>
      <rPr>
        <sz val="11"/>
        <rFont val="Arial"/>
        <family val="2"/>
      </rPr>
      <t>ELETRODUTO DE PVC 2" X 3M</t>
    </r>
  </si>
  <si>
    <r>
      <rPr>
        <sz val="11"/>
        <rFont val="Arial"/>
        <family val="2"/>
      </rPr>
      <t>ELETRODUTO DE PVC 3" X 3M</t>
    </r>
  </si>
  <si>
    <r>
      <rPr>
        <sz val="11"/>
        <rFont val="Arial"/>
        <family val="2"/>
      </rPr>
      <t>ISOLADOR EPOXI 30X30</t>
    </r>
  </si>
  <si>
    <r>
      <rPr>
        <sz val="11"/>
        <rFont val="Arial"/>
        <family val="2"/>
      </rPr>
      <t>FIO RIGIDO 1,5MM VERMELHO</t>
    </r>
  </si>
  <si>
    <r>
      <rPr>
        <sz val="11"/>
        <rFont val="Arial"/>
        <family val="2"/>
      </rPr>
      <t>FIO RIGIDO 1,5MM BRANCO</t>
    </r>
  </si>
  <si>
    <r>
      <rPr>
        <sz val="11"/>
        <rFont val="Arial"/>
        <family val="2"/>
      </rPr>
      <t>FIO RIGIDO 1,5MM AMARELO</t>
    </r>
  </si>
  <si>
    <r>
      <rPr>
        <sz val="11"/>
        <rFont val="Arial"/>
        <family val="2"/>
      </rPr>
      <t>FIO RIGIDO 2,5MM VERMELHO</t>
    </r>
  </si>
  <si>
    <r>
      <rPr>
        <sz val="11"/>
        <rFont val="Arial"/>
        <family val="2"/>
      </rPr>
      <t>FIO RIGIDO 2,5MM BRANCO</t>
    </r>
  </si>
  <si>
    <r>
      <rPr>
        <sz val="11"/>
        <rFont val="Arial"/>
        <family val="2"/>
      </rPr>
      <t>FIO RIGIDO 2,5MM AMARELO</t>
    </r>
  </si>
  <si>
    <r>
      <rPr>
        <sz val="11"/>
        <rFont val="Arial"/>
        <family val="2"/>
      </rPr>
      <t>FIO RIGIDO 2,5MM PRETO</t>
    </r>
  </si>
  <si>
    <r>
      <rPr>
        <sz val="11"/>
        <rFont val="Arial"/>
        <family val="2"/>
      </rPr>
      <t>FITA ALTA FUSÃO 10M</t>
    </r>
  </si>
  <si>
    <r>
      <rPr>
        <sz val="11"/>
        <rFont val="Arial"/>
        <family val="2"/>
      </rPr>
      <t>FITA ISOLANTE 10M AMARELA</t>
    </r>
  </si>
  <si>
    <r>
      <rPr>
        <sz val="11"/>
        <rFont val="Arial"/>
        <family val="2"/>
      </rPr>
      <t>FITA ISOLANTE 10M BRANCA</t>
    </r>
  </si>
  <si>
    <r>
      <rPr>
        <sz val="11"/>
        <rFont val="Arial"/>
        <family val="2"/>
      </rPr>
      <t>FITA ISOLANTE 10M VERMELHA</t>
    </r>
  </si>
  <si>
    <r>
      <rPr>
        <sz val="11"/>
        <rFont val="Arial"/>
        <family val="2"/>
      </rPr>
      <t>FITA ISOLANTE 10M AZUL</t>
    </r>
  </si>
  <si>
    <r>
      <rPr>
        <sz val="11"/>
        <rFont val="Arial"/>
        <family val="2"/>
      </rPr>
      <t>HASTE TERRA 5/8 X 2,40M C/ GRAMPO</t>
    </r>
  </si>
  <si>
    <r>
      <rPr>
        <sz val="11"/>
        <rFont val="Arial"/>
        <family val="2"/>
      </rPr>
      <t>LUVA DE PVC 2"</t>
    </r>
  </si>
  <si>
    <r>
      <rPr>
        <sz val="11"/>
        <rFont val="Arial"/>
        <family val="2"/>
      </rPr>
      <t>LUVA DE PVC 3"</t>
    </r>
  </si>
  <si>
    <r>
      <rPr>
        <sz val="11"/>
        <rFont val="Arial"/>
        <family val="2"/>
      </rPr>
      <t>NIPEL DE PVC 1"</t>
    </r>
  </si>
  <si>
    <r>
      <rPr>
        <sz val="11"/>
        <rFont val="Arial"/>
        <family val="2"/>
      </rPr>
      <t>NIPEL DE PVC 3"</t>
    </r>
  </si>
  <si>
    <r>
      <rPr>
        <sz val="11"/>
        <rFont val="Arial"/>
        <family val="2"/>
      </rPr>
      <t>PARAFUSO SEXTAVADO 3/8 X 1 1/2 BIC</t>
    </r>
  </si>
  <si>
    <r>
      <rPr>
        <sz val="11"/>
        <rFont val="Arial"/>
        <family val="2"/>
      </rPr>
      <t>PORCA SEXTAVADA 3/8 BIC</t>
    </r>
  </si>
  <si>
    <r>
      <rPr>
        <sz val="11"/>
        <rFont val="Arial"/>
        <family val="2"/>
      </rPr>
      <t>ARRUELA DE PRESSÃO 3/8 BIC</t>
    </r>
  </si>
  <si>
    <r>
      <rPr>
        <sz val="11"/>
        <rFont val="Arial"/>
        <family val="2"/>
      </rPr>
      <t>SUPORTE LEITURA</t>
    </r>
  </si>
  <si>
    <r>
      <rPr>
        <sz val="11"/>
        <rFont val="Arial"/>
        <family val="2"/>
      </rPr>
      <t>ABRAÇADEIRA TIPO D 1" C/ PARAFUSO</t>
    </r>
  </si>
  <si>
    <r>
      <rPr>
        <sz val="11"/>
        <rFont val="Arial"/>
        <family val="2"/>
      </rPr>
      <t>ABRAÇADEIRA TIPO D 2" C/ PARAFUSO</t>
    </r>
  </si>
  <si>
    <r>
      <rPr>
        <sz val="11"/>
        <rFont val="Arial"/>
        <family val="2"/>
      </rPr>
      <t>ABRAÇADEIRA TIPO D 2 1/12" C/ PARAFUSO</t>
    </r>
  </si>
  <si>
    <r>
      <rPr>
        <sz val="11"/>
        <rFont val="Arial"/>
        <family val="2"/>
      </rPr>
      <t>PARAFUSO SEXTAVADO 1/4 X 2" ZINC</t>
    </r>
  </si>
  <si>
    <r>
      <rPr>
        <sz val="11"/>
        <rFont val="Arial"/>
        <family val="2"/>
      </rPr>
      <t>PORCA SEXTAVADA 1/4" ZINC</t>
    </r>
  </si>
  <si>
    <r>
      <rPr>
        <sz val="11"/>
        <rFont val="Arial"/>
        <family val="2"/>
      </rPr>
      <t>MÃO FRANCESA</t>
    </r>
  </si>
  <si>
    <r>
      <rPr>
        <sz val="11"/>
        <rFont val="Arial"/>
        <family val="2"/>
      </rPr>
      <t>PORCA SEXTAVADA 5/16 BIC</t>
    </r>
  </si>
  <si>
    <r>
      <rPr>
        <sz val="11"/>
        <rFont val="Arial"/>
        <family val="2"/>
      </rPr>
      <t>CONECTOR P/ HASTE TERRA</t>
    </r>
  </si>
  <si>
    <r>
      <rPr>
        <sz val="11"/>
        <rFont val="Arial"/>
        <family val="2"/>
      </rPr>
      <t>SIKAFLEX PARA VEDAÇÃO</t>
    </r>
  </si>
  <si>
    <r>
      <rPr>
        <sz val="11"/>
        <rFont val="Arial"/>
        <family val="2"/>
      </rPr>
      <t>ABRAÇADEIRA DE NYLON 380 X 4,0MM</t>
    </r>
  </si>
  <si>
    <r>
      <rPr>
        <sz val="11"/>
        <rFont val="Arial"/>
        <family val="2"/>
      </rPr>
      <t>TERMINAL DE COMPRESSÃO 95MM</t>
    </r>
  </si>
  <si>
    <r>
      <rPr>
        <sz val="11"/>
        <rFont val="Arial"/>
        <family val="2"/>
      </rPr>
      <t>PARAFUSO MADEIRA 6,3 X 13MM BIC</t>
    </r>
  </si>
  <si>
    <r>
      <rPr>
        <sz val="11"/>
        <rFont val="Arial"/>
        <family val="2"/>
      </rPr>
      <t>ARRUELA LISA 3/8 BIC</t>
    </r>
  </si>
  <si>
    <r>
      <rPr>
        <sz val="11"/>
        <rFont val="Arial"/>
        <family val="2"/>
      </rPr>
      <t>PARA RAIO 15KV</t>
    </r>
  </si>
  <si>
    <r>
      <rPr>
        <sz val="11"/>
        <rFont val="Arial"/>
        <family val="2"/>
      </rPr>
      <t>PROTETOR DE BUCHA</t>
    </r>
  </si>
  <si>
    <r>
      <rPr>
        <sz val="11"/>
        <rFont val="Arial"/>
        <family val="2"/>
      </rPr>
      <t>PARAFUSO CABEÇA ABAULADA 45MM</t>
    </r>
  </si>
  <si>
    <r>
      <rPr>
        <sz val="11"/>
        <rFont val="Arial"/>
        <family val="2"/>
      </rPr>
      <t>ISOLADOR ANCORAGEM BASTÃO POLIMERICO 15KV</t>
    </r>
  </si>
  <si>
    <r>
      <rPr>
        <sz val="11"/>
        <rFont val="Arial"/>
        <family val="2"/>
      </rPr>
      <t>PORCA OLHAL</t>
    </r>
  </si>
  <si>
    <r>
      <rPr>
        <sz val="11"/>
        <rFont val="Arial"/>
        <family val="2"/>
      </rPr>
      <t>GANCHO OLHAL</t>
    </r>
  </si>
  <si>
    <r>
      <rPr>
        <sz val="11"/>
        <rFont val="Arial"/>
        <family val="2"/>
      </rPr>
      <t>SAPATILHA 3/8"</t>
    </r>
  </si>
  <si>
    <r>
      <rPr>
        <sz val="11"/>
        <rFont val="Arial"/>
        <family val="2"/>
      </rPr>
      <t>MANILHA SAPATILHA</t>
    </r>
  </si>
  <si>
    <r>
      <rPr>
        <sz val="11"/>
        <rFont val="Arial"/>
        <family val="2"/>
      </rPr>
      <t>PERFIL "U" PARA REDE COMPACTA</t>
    </r>
  </si>
  <si>
    <r>
      <rPr>
        <sz val="11"/>
        <rFont val="Arial"/>
        <family val="2"/>
      </rPr>
      <t>FIXADOR P/ PERFIL "U"</t>
    </r>
  </si>
  <si>
    <r>
      <rPr>
        <sz val="11"/>
        <rFont val="Arial"/>
        <family val="2"/>
      </rPr>
      <t>ALÇA P/ ESTAI 6,4MM</t>
    </r>
  </si>
  <si>
    <r>
      <rPr>
        <sz val="11"/>
        <rFont val="Arial"/>
        <family val="2"/>
      </rPr>
      <t>GRAMPO DE ANCORAGEM 15KV CABO 35MM</t>
    </r>
  </si>
  <si>
    <r>
      <rPr>
        <sz val="11"/>
        <rFont val="Arial"/>
        <family val="2"/>
      </rPr>
      <t>ESPAÇADOR LOSANGULAR 15KV C/ 4 ANEIS DE SILICONE</t>
    </r>
  </si>
  <si>
    <r>
      <rPr>
        <sz val="11"/>
        <rFont val="Arial"/>
        <family val="2"/>
      </rPr>
      <t>CABO DE ALUMINIO 15KV 35MM</t>
    </r>
  </si>
  <si>
    <r>
      <rPr>
        <sz val="11"/>
        <rFont val="Arial"/>
        <family val="2"/>
      </rPr>
      <t>CORDOALHA DE AÇO 9,5MM</t>
    </r>
  </si>
  <si>
    <r>
      <rPr>
        <sz val="11"/>
        <rFont val="Arial"/>
        <family val="2"/>
      </rPr>
      <t>SUPORTE DT 195 X 100</t>
    </r>
  </si>
  <si>
    <r>
      <rPr>
        <sz val="11"/>
        <rFont val="Arial"/>
        <family val="2"/>
      </rPr>
      <t>PROJETO INTERNO DO CAMPO E PROJETO JUNTO A COPEL COM ART</t>
    </r>
  </si>
  <si>
    <r>
      <rPr>
        <sz val="11"/>
        <rFont val="Arial"/>
        <family val="2"/>
      </rPr>
      <t>ABERTURA E FECHAMENTO DE VALAS</t>
    </r>
  </si>
  <si>
    <r>
      <rPr>
        <sz val="11"/>
        <rFont val="Arial"/>
        <family val="2"/>
      </rPr>
      <t>ABERTURA DE CAVAS PARA POSTES</t>
    </r>
  </si>
  <si>
    <r>
      <rPr>
        <sz val="11"/>
        <rFont val="Arial"/>
        <family val="2"/>
      </rPr>
      <t>SERVIÇO DE GUINDASTE P IÇAR POSTES</t>
    </r>
  </si>
  <si>
    <r>
      <rPr>
        <sz val="11"/>
        <rFont val="Arial"/>
        <family val="2"/>
      </rPr>
      <t>INSTALAÇÃO DE MANGUEIRAS CORRUGADAS</t>
    </r>
  </si>
  <si>
    <r>
      <rPr>
        <sz val="11"/>
        <rFont val="Arial"/>
        <family val="2"/>
      </rPr>
      <t>INSTALAÇÃO DE SUPORTE PARA FIXAÇÃO DOS PROJETORES NOS POSTES</t>
    </r>
  </si>
  <si>
    <r>
      <rPr>
        <sz val="11"/>
        <rFont val="Arial"/>
        <family val="2"/>
      </rPr>
      <t>INSTALAÇÃO DE PROJETORES, LAMPADAS E REATORES NOS POSTES</t>
    </r>
  </si>
  <si>
    <r>
      <rPr>
        <sz val="11"/>
        <rFont val="Arial"/>
        <family val="2"/>
      </rPr>
      <t>INSTALAÇÃO DE CABOS PARA ALIMENTAÇÃO DOS POSTES</t>
    </r>
  </si>
  <si>
    <r>
      <rPr>
        <sz val="11"/>
        <rFont val="Arial"/>
        <family val="2"/>
      </rPr>
      <t>INSTALAÇÃO DE PARA RAIO E MALHA DE ATERRAMENTO</t>
    </r>
  </si>
  <si>
    <r>
      <rPr>
        <sz val="11"/>
        <rFont val="Arial"/>
        <family val="2"/>
      </rPr>
      <t>INSTALAÇÃO DE CAIXAS DE PASSAGENS</t>
    </r>
  </si>
  <si>
    <r>
      <rPr>
        <sz val="11"/>
        <rFont val="Arial"/>
        <family val="2"/>
      </rPr>
      <t>INSTALAÇÃO DE QUADRO DE COMANDO P/ ILUMINAÇÃO</t>
    </r>
  </si>
  <si>
    <t>gl</t>
  </si>
  <si>
    <t>SUPERVISÃO ENGENHEIRO ELETRICISTA</t>
  </si>
  <si>
    <t>Valor Por Extenso: Quatrocentos e seis mil, setecentos e cinco reais e oitenta e um centavos</t>
  </si>
  <si>
    <t>LEGENDA DE UNIDADES: pç (peça), m (metro), rl (rolo), br (barra), un (unidade), hh (homem hora), gl (global)</t>
  </si>
  <si>
    <r>
      <t>Obra</t>
    </r>
    <r>
      <rPr>
        <b/>
        <sz val="11"/>
        <rFont val="Arial"/>
        <family val="2"/>
      </rPr>
      <t xml:space="preserve">: IMPLANTAÇÃO DE SISTEMA DE ILUMINAÇÃO ESPORTIVA </t>
    </r>
  </si>
  <si>
    <t>DERIVAÇÃO COPEL</t>
  </si>
  <si>
    <t>Data de referência dos custos: Abril/2018</t>
  </si>
  <si>
    <t>Etapa 1 - Elaboração de Projetos Técnicos, com emissão de ARTs</t>
  </si>
  <si>
    <t>Etapa 2 - Aquisição dos postes de concreto;</t>
  </si>
  <si>
    <t>Etapa 3 - Aquisição e instalação dos refletores, lâmpadas e reatores</t>
  </si>
  <si>
    <t>Etapa 4 - Instalação dos demais itens e comissionamento</t>
  </si>
  <si>
    <t xml:space="preserve">PLANILHA DE ORÇAMENTO ESTIMADO </t>
  </si>
  <si>
    <t>DIMINUIR 3037</t>
  </si>
  <si>
    <t>TRANSFORMADOR TRIFASICO 112,5KVA 220/127V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</si>
</sst>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(&quot;R$ &quot;* #,##0.00_);_(&quot;R$ &quot;* \(#,##0.00\);_(&quot;R$ &quot;* &quot;-&quot;??_);_(@_)"/>
    <numFmt numFmtId="165" formatCode="_-&quot;R$&quot;\ * #,##0.00_-;\-&quot;R$&quot;\ * #,##0.00_-;_-&quot;R$&quot;\ * &quot;-&quot;??_-;_-@_-"/>
    <numFmt numFmtId="166" formatCode="_-* #,##0.00_-;\-* #,##0.00_-;_-* &quot;-&quot;??_-;_-@_-"/>
    <numFmt numFmtId="167" formatCode="&quot;R$ &quot;#,##0.00"/>
    <numFmt numFmtId="168" formatCode="&quot;R$&quot;\ #,##0.00"/>
  </numFmts>
  <fonts count="17" x14ac:knownFonts="1">
    <font>
      <sz val="10"/>
      <name val="Arial"/>
    </font>
    <font>
      <sz val="11"/>
      <name val="Arial"/>
      <family val="2"/>
    </font>
    <font>
      <sz val="12"/>
      <name val="Trebuchet MS"/>
      <family val="2"/>
    </font>
    <font>
      <b/>
      <sz val="12"/>
      <name val="Trebuchet MS"/>
      <family val="2"/>
    </font>
    <font>
      <sz val="10"/>
      <name val="Trebuchet MS"/>
      <family val="2"/>
    </font>
    <font>
      <b/>
      <sz val="11"/>
      <name val="Arial"/>
      <family val="2"/>
    </font>
    <font>
      <sz val="10"/>
      <name val="Arial"/>
      <family val="2"/>
    </font>
    <font>
      <sz val="10"/>
      <color indexed="8"/>
      <name val="MS Sans Serif"/>
      <family val="2"/>
    </font>
    <font>
      <u/>
      <sz val="10"/>
      <color indexed="12"/>
      <name val="Arial"/>
      <family val="2"/>
    </font>
    <font>
      <i/>
      <sz val="10"/>
      <name val="Trebuchet MS"/>
      <family val="2"/>
    </font>
    <font>
      <sz val="10"/>
      <color indexed="8"/>
      <name val="MS Sans Serif"/>
      <family val="2"/>
    </font>
    <font>
      <sz val="10"/>
      <name val="Arial"/>
      <family val="2"/>
    </font>
    <font>
      <sz val="10"/>
      <color indexed="8"/>
      <name val="MS Sans Serif"/>
      <family val="2"/>
    </font>
    <font>
      <sz val="10"/>
      <name val="Arial Black"/>
      <family val="2"/>
    </font>
    <font>
      <sz val="10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4">
    <xf numFmtId="0" fontId="0" fillId="0" borderId="0"/>
    <xf numFmtId="0" fontId="7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6" fillId="0" borderId="0"/>
    <xf numFmtId="165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10" fillId="0" borderId="0"/>
    <xf numFmtId="164" fontId="11" fillId="0" borderId="0" applyFont="0" applyFill="0" applyBorder="0" applyAlignment="0" applyProtection="0"/>
    <xf numFmtId="0" fontId="7" fillId="0" borderId="0"/>
    <xf numFmtId="0" fontId="12" fillId="0" borderId="0"/>
    <xf numFmtId="166" fontId="11" fillId="0" borderId="0" applyFont="0" applyFill="0" applyBorder="0" applyAlignment="0" applyProtection="0"/>
    <xf numFmtId="0" fontId="12" fillId="0" borderId="0"/>
    <xf numFmtId="165" fontId="14" fillId="0" borderId="0" applyFont="0" applyFill="0" applyBorder="0" applyAlignment="0" applyProtection="0"/>
  </cellStyleXfs>
  <cellXfs count="59">
    <xf numFmtId="0" fontId="0" fillId="0" borderId="0" xfId="0"/>
    <xf numFmtId="0" fontId="1" fillId="0" borderId="0" xfId="0" applyFont="1"/>
    <xf numFmtId="0" fontId="4" fillId="0" borderId="0" xfId="0" applyFont="1"/>
    <xf numFmtId="2" fontId="4" fillId="0" borderId="0" xfId="0" applyNumberFormat="1" applyFont="1"/>
    <xf numFmtId="0" fontId="0" fillId="0" borderId="0" xfId="0"/>
    <xf numFmtId="168" fontId="0" fillId="0" borderId="0" xfId="0" applyNumberFormat="1"/>
    <xf numFmtId="168" fontId="2" fillId="0" borderId="1" xfId="0" applyNumberFormat="1" applyFont="1" applyFill="1" applyBorder="1" applyAlignment="1">
      <alignment horizontal="center" vertical="center" wrapText="1"/>
    </xf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13" fillId="0" borderId="0" xfId="0" applyFont="1"/>
    <xf numFmtId="167" fontId="2" fillId="0" borderId="1" xfId="0" applyNumberFormat="1" applyFont="1" applyFill="1" applyBorder="1" applyAlignment="1">
      <alignment horizontal="center" vertical="center" wrapText="1"/>
    </xf>
    <xf numFmtId="168" fontId="3" fillId="4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167" fontId="3" fillId="2" borderId="1" xfId="0" applyNumberFormat="1" applyFont="1" applyFill="1" applyBorder="1" applyAlignment="1">
      <alignment horizontal="center" vertical="center"/>
    </xf>
    <xf numFmtId="165" fontId="2" fillId="0" borderId="1" xfId="13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 wrapText="1"/>
    </xf>
    <xf numFmtId="1" fontId="16" fillId="0" borderId="1" xfId="0" applyNumberFormat="1" applyFont="1" applyFill="1" applyBorder="1" applyAlignment="1">
      <alignment horizontal="center" vertical="center" shrinkToFit="1"/>
    </xf>
    <xf numFmtId="165" fontId="15" fillId="0" borderId="1" xfId="13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center" vertical="center" wrapText="1"/>
    </xf>
    <xf numFmtId="167" fontId="3" fillId="2" borderId="7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168" fontId="3" fillId="2" borderId="3" xfId="0" applyNumberFormat="1" applyFont="1" applyFill="1" applyBorder="1" applyAlignment="1">
      <alignment vertical="center"/>
    </xf>
    <xf numFmtId="0" fontId="6" fillId="0" borderId="0" xfId="0" applyFont="1"/>
    <xf numFmtId="0" fontId="3" fillId="4" borderId="2" xfId="0" applyFont="1" applyFill="1" applyBorder="1" applyAlignment="1">
      <alignment horizontal="right" vertical="center" wrapText="1"/>
    </xf>
    <xf numFmtId="0" fontId="3" fillId="4" borderId="3" xfId="0" applyFont="1" applyFill="1" applyBorder="1" applyAlignment="1">
      <alignment horizontal="right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3" fillId="3" borderId="3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right" vertical="center"/>
    </xf>
    <xf numFmtId="0" fontId="3" fillId="0" borderId="8" xfId="0" applyFont="1" applyFill="1" applyBorder="1" applyAlignment="1">
      <alignment horizontal="right" vertical="center"/>
    </xf>
    <xf numFmtId="0" fontId="3" fillId="0" borderId="9" xfId="0" applyFont="1" applyFill="1" applyBorder="1" applyAlignment="1">
      <alignment horizontal="right" vertical="center"/>
    </xf>
    <xf numFmtId="0" fontId="3" fillId="0" borderId="5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right" vertical="center"/>
    </xf>
    <xf numFmtId="0" fontId="3" fillId="0" borderId="6" xfId="0" applyFont="1" applyFill="1" applyBorder="1" applyAlignment="1">
      <alignment horizontal="right" vertical="center"/>
    </xf>
    <xf numFmtId="0" fontId="3" fillId="0" borderId="10" xfId="0" applyFont="1" applyFill="1" applyBorder="1" applyAlignment="1">
      <alignment horizontal="right" vertical="center"/>
    </xf>
    <xf numFmtId="0" fontId="3" fillId="0" borderId="11" xfId="0" applyFont="1" applyFill="1" applyBorder="1" applyAlignment="1">
      <alignment horizontal="right" vertical="center"/>
    </xf>
    <xf numFmtId="0" fontId="3" fillId="0" borderId="12" xfId="0" applyFont="1" applyFill="1" applyBorder="1" applyAlignment="1">
      <alignment horizontal="right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9" fillId="0" borderId="2" xfId="0" applyFont="1" applyBorder="1" applyAlignment="1">
      <alignment horizontal="left" wrapText="1"/>
    </xf>
    <xf numFmtId="0" fontId="9" fillId="0" borderId="3" xfId="0" applyFont="1" applyBorder="1" applyAlignment="1">
      <alignment horizontal="left" wrapText="1"/>
    </xf>
    <xf numFmtId="0" fontId="9" fillId="0" borderId="4" xfId="0" applyFont="1" applyBorder="1" applyAlignment="1">
      <alignment horizontal="left" wrapText="1"/>
    </xf>
  </cellXfs>
  <cellStyles count="14">
    <cellStyle name="Hiperlink 2" xfId="2"/>
    <cellStyle name="Moeda" xfId="13" builtinId="4"/>
    <cellStyle name="Moeda 2" xfId="4"/>
    <cellStyle name="Moeda 3" xfId="8"/>
    <cellStyle name="Normal" xfId="0" builtinId="0"/>
    <cellStyle name="Normal 2" xfId="1"/>
    <cellStyle name="Normal 2 2" xfId="12"/>
    <cellStyle name="Normal 3" xfId="3"/>
    <cellStyle name="Normal 4" xfId="7"/>
    <cellStyle name="Normal 4 2" xfId="9"/>
    <cellStyle name="Normal 5" xfId="10"/>
    <cellStyle name="Porcentagem 2" xfId="5"/>
    <cellStyle name="Vírgula 2" xfId="6"/>
    <cellStyle name="Vírgula 3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0</xdr:row>
      <xdr:rowOff>47625</xdr:rowOff>
    </xdr:from>
    <xdr:to>
      <xdr:col>1</xdr:col>
      <xdr:colOff>1628775</xdr:colOff>
      <xdr:row>3</xdr:row>
      <xdr:rowOff>171450</xdr:rowOff>
    </xdr:to>
    <xdr:pic>
      <xdr:nvPicPr>
        <xdr:cNvPr id="2" name="Picture 1" descr="Logo_Itaipu_Horizontal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47625"/>
          <a:ext cx="2190750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45"/>
  <sheetViews>
    <sheetView tabSelected="1" view="pageBreakPreview" zoomScale="80" zoomScaleSheetLayoutView="80" workbookViewId="0">
      <pane ySplit="8" topLeftCell="A120" activePane="bottomLeft" state="frozen"/>
      <selection pane="bottomLeft" activeCell="H126" sqref="H126"/>
    </sheetView>
  </sheetViews>
  <sheetFormatPr defaultColWidth="9.140625" defaultRowHeight="15" x14ac:dyDescent="0.3"/>
  <cols>
    <col min="1" max="1" width="10.140625" style="2" customWidth="1"/>
    <col min="2" max="2" width="56" style="2" customWidth="1"/>
    <col min="3" max="3" width="7.5703125" style="2" bestFit="1" customWidth="1"/>
    <col min="4" max="4" width="10.85546875" style="3" bestFit="1" customWidth="1"/>
    <col min="5" max="5" width="16.5703125" style="13" customWidth="1"/>
    <col min="6" max="6" width="21.140625" style="13" bestFit="1" customWidth="1"/>
    <col min="7" max="7" width="14" style="4" bestFit="1" customWidth="1"/>
    <col min="8" max="8" width="11.5703125" style="4" bestFit="1" customWidth="1"/>
    <col min="9" max="16384" width="9.140625" style="4"/>
  </cols>
  <sheetData>
    <row r="1" spans="1:7" ht="18" x14ac:dyDescent="0.2">
      <c r="A1" s="34" t="s">
        <v>3</v>
      </c>
      <c r="B1" s="35"/>
      <c r="C1" s="35"/>
      <c r="D1" s="35"/>
      <c r="E1" s="35"/>
      <c r="F1" s="36"/>
    </row>
    <row r="2" spans="1:7" ht="18" x14ac:dyDescent="0.2">
      <c r="A2" s="37" t="s">
        <v>4</v>
      </c>
      <c r="B2" s="38"/>
      <c r="C2" s="38"/>
      <c r="D2" s="38"/>
      <c r="E2" s="38"/>
      <c r="F2" s="39"/>
    </row>
    <row r="3" spans="1:7" ht="18" x14ac:dyDescent="0.2">
      <c r="A3" s="37" t="s">
        <v>5</v>
      </c>
      <c r="B3" s="38"/>
      <c r="C3" s="38"/>
      <c r="D3" s="38"/>
      <c r="E3" s="38"/>
      <c r="F3" s="39"/>
    </row>
    <row r="4" spans="1:7" ht="18" x14ac:dyDescent="0.2">
      <c r="A4" s="40" t="s">
        <v>6</v>
      </c>
      <c r="B4" s="41"/>
      <c r="C4" s="41"/>
      <c r="D4" s="41"/>
      <c r="E4" s="41"/>
      <c r="F4" s="42"/>
    </row>
    <row r="5" spans="1:7" ht="12.75" customHeight="1" x14ac:dyDescent="0.2">
      <c r="A5" s="43" t="s">
        <v>147</v>
      </c>
      <c r="B5" s="44"/>
      <c r="C5" s="44"/>
      <c r="D5" s="44"/>
      <c r="E5" s="44"/>
      <c r="F5" s="44"/>
    </row>
    <row r="6" spans="1:7" ht="12.75" customHeight="1" x14ac:dyDescent="0.2">
      <c r="A6" s="45"/>
      <c r="B6" s="46"/>
      <c r="C6" s="46"/>
      <c r="D6" s="46"/>
      <c r="E6" s="46"/>
      <c r="F6" s="46"/>
    </row>
    <row r="7" spans="1:7" s="1" customFormat="1" ht="48.75" customHeight="1" x14ac:dyDescent="0.2">
      <c r="A7" s="32" t="s">
        <v>140</v>
      </c>
      <c r="B7" s="33"/>
      <c r="C7" s="33"/>
      <c r="D7" s="33"/>
      <c r="E7" s="33"/>
      <c r="F7" s="33"/>
    </row>
    <row r="8" spans="1:7" ht="27" customHeight="1" x14ac:dyDescent="0.2">
      <c r="A8" s="14" t="s">
        <v>0</v>
      </c>
      <c r="B8" s="14" t="s">
        <v>1</v>
      </c>
      <c r="C8" s="14" t="s">
        <v>2</v>
      </c>
      <c r="D8" s="15" t="s">
        <v>7</v>
      </c>
      <c r="E8" s="16" t="s">
        <v>8</v>
      </c>
      <c r="F8" s="24" t="s">
        <v>9</v>
      </c>
    </row>
    <row r="9" spans="1:7" s="7" customFormat="1" ht="27" customHeight="1" x14ac:dyDescent="0.2">
      <c r="A9" s="26" t="s">
        <v>143</v>
      </c>
      <c r="B9" s="27"/>
      <c r="C9" s="27"/>
      <c r="D9" s="27"/>
      <c r="E9" s="27"/>
      <c r="F9" s="28">
        <f>F10</f>
        <v>0</v>
      </c>
    </row>
    <row r="10" spans="1:7" s="7" customFormat="1" ht="28.5" x14ac:dyDescent="0.2">
      <c r="A10" s="8">
        <v>1</v>
      </c>
      <c r="B10" s="22" t="s">
        <v>125</v>
      </c>
      <c r="C10" s="9" t="s">
        <v>136</v>
      </c>
      <c r="D10" s="20">
        <v>1</v>
      </c>
      <c r="E10" s="17"/>
      <c r="F10" s="6">
        <f>D10*E10</f>
        <v>0</v>
      </c>
    </row>
    <row r="11" spans="1:7" s="7" customFormat="1" ht="27" customHeight="1" x14ac:dyDescent="0.2">
      <c r="A11" s="26" t="s">
        <v>144</v>
      </c>
      <c r="B11" s="27"/>
      <c r="C11" s="27"/>
      <c r="D11" s="27"/>
      <c r="E11" s="27"/>
      <c r="F11" s="28">
        <f>F12</f>
        <v>123200</v>
      </c>
    </row>
    <row r="12" spans="1:7" s="7" customFormat="1" ht="71.25" x14ac:dyDescent="0.2">
      <c r="A12" s="8">
        <v>2</v>
      </c>
      <c r="B12" s="18" t="s">
        <v>38</v>
      </c>
      <c r="C12" s="19" t="s">
        <v>15</v>
      </c>
      <c r="D12" s="20">
        <v>8</v>
      </c>
      <c r="E12" s="21">
        <v>15400</v>
      </c>
      <c r="F12" s="6">
        <f t="shared" ref="F12" si="0">D12*E12</f>
        <v>123200</v>
      </c>
      <c r="G12" s="5"/>
    </row>
    <row r="13" spans="1:7" s="7" customFormat="1" ht="27" customHeight="1" x14ac:dyDescent="0.2">
      <c r="A13" s="26" t="s">
        <v>145</v>
      </c>
      <c r="B13" s="27"/>
      <c r="C13" s="27"/>
      <c r="D13" s="27"/>
      <c r="E13" s="27"/>
      <c r="F13" s="28">
        <f>SUM(F14:F19)</f>
        <v>108064</v>
      </c>
    </row>
    <row r="14" spans="1:7" ht="128.25" x14ac:dyDescent="0.2">
      <c r="A14" s="8">
        <v>3</v>
      </c>
      <c r="B14" s="18" t="s">
        <v>39</v>
      </c>
      <c r="C14" s="19" t="s">
        <v>15</v>
      </c>
      <c r="D14" s="20">
        <v>48</v>
      </c>
      <c r="E14" s="21">
        <v>565</v>
      </c>
      <c r="F14" s="6">
        <f>D14*E14</f>
        <v>27120</v>
      </c>
    </row>
    <row r="15" spans="1:7" ht="18" x14ac:dyDescent="0.2">
      <c r="A15" s="8">
        <v>4</v>
      </c>
      <c r="B15" s="22" t="s">
        <v>40</v>
      </c>
      <c r="C15" s="19" t="s">
        <v>15</v>
      </c>
      <c r="D15" s="20">
        <v>48</v>
      </c>
      <c r="E15" s="21">
        <v>895</v>
      </c>
      <c r="F15" s="6">
        <f t="shared" ref="F15:F47" si="1">D15*E15</f>
        <v>42960</v>
      </c>
    </row>
    <row r="16" spans="1:7" ht="18" x14ac:dyDescent="0.2">
      <c r="A16" s="8">
        <v>5</v>
      </c>
      <c r="B16" s="22" t="s">
        <v>41</v>
      </c>
      <c r="C16" s="19" t="s">
        <v>15</v>
      </c>
      <c r="D16" s="20">
        <v>48</v>
      </c>
      <c r="E16" s="21">
        <v>418</v>
      </c>
      <c r="F16" s="6">
        <f t="shared" si="1"/>
        <v>20064</v>
      </c>
    </row>
    <row r="17" spans="1:6" s="7" customFormat="1" ht="18" x14ac:dyDescent="0.2">
      <c r="A17" s="8">
        <v>6</v>
      </c>
      <c r="B17" s="22" t="s">
        <v>42</v>
      </c>
      <c r="C17" s="19" t="s">
        <v>15</v>
      </c>
      <c r="D17" s="20">
        <v>8</v>
      </c>
      <c r="E17" s="21">
        <v>1240</v>
      </c>
      <c r="F17" s="6">
        <f t="shared" ref="F17" si="2">D17*E17</f>
        <v>9920</v>
      </c>
    </row>
    <row r="18" spans="1:6" s="7" customFormat="1" ht="28.5" x14ac:dyDescent="0.2">
      <c r="A18" s="8">
        <v>7</v>
      </c>
      <c r="B18" s="22" t="s">
        <v>130</v>
      </c>
      <c r="C18" s="9" t="s">
        <v>136</v>
      </c>
      <c r="D18" s="20">
        <v>1</v>
      </c>
      <c r="E18" s="17">
        <v>2500</v>
      </c>
      <c r="F18" s="6">
        <f>D18*E18</f>
        <v>2500</v>
      </c>
    </row>
    <row r="19" spans="1:6" s="7" customFormat="1" ht="28.5" x14ac:dyDescent="0.2">
      <c r="A19" s="8">
        <v>8</v>
      </c>
      <c r="B19" s="22" t="s">
        <v>131</v>
      </c>
      <c r="C19" s="9" t="s">
        <v>136</v>
      </c>
      <c r="D19" s="20">
        <v>1</v>
      </c>
      <c r="E19" s="17">
        <v>5500</v>
      </c>
      <c r="F19" s="6">
        <f>D19*E19</f>
        <v>5500</v>
      </c>
    </row>
    <row r="20" spans="1:6" s="7" customFormat="1" ht="27" customHeight="1" x14ac:dyDescent="0.2">
      <c r="A20" s="26" t="s">
        <v>146</v>
      </c>
      <c r="B20" s="27"/>
      <c r="C20" s="27"/>
      <c r="D20" s="27"/>
      <c r="E20" s="27"/>
      <c r="F20" s="28">
        <f>SUM(F21:F137)</f>
        <v>172441.80999999997</v>
      </c>
    </row>
    <row r="21" spans="1:6" s="7" customFormat="1" ht="18" x14ac:dyDescent="0.2">
      <c r="A21" s="8">
        <v>7</v>
      </c>
      <c r="B21" s="22" t="s">
        <v>20</v>
      </c>
      <c r="C21" s="9" t="s">
        <v>10</v>
      </c>
      <c r="D21" s="20">
        <v>360</v>
      </c>
      <c r="E21" s="17">
        <v>11.49</v>
      </c>
      <c r="F21" s="6">
        <f t="shared" ref="F21" si="3">D21*E21</f>
        <v>4136.3999999999996</v>
      </c>
    </row>
    <row r="22" spans="1:6" s="7" customFormat="1" ht="18" x14ac:dyDescent="0.2">
      <c r="A22" s="8">
        <v>8</v>
      </c>
      <c r="B22" s="22" t="s">
        <v>22</v>
      </c>
      <c r="C22" s="9" t="s">
        <v>10</v>
      </c>
      <c r="D22" s="20">
        <v>2550</v>
      </c>
      <c r="E22" s="17">
        <v>11.75</v>
      </c>
      <c r="F22" s="6">
        <f t="shared" ref="F22:F25" si="4">D22*E22</f>
        <v>29962.5</v>
      </c>
    </row>
    <row r="23" spans="1:6" s="7" customFormat="1" ht="18" x14ac:dyDescent="0.2">
      <c r="A23" s="8">
        <v>9</v>
      </c>
      <c r="B23" s="22" t="s">
        <v>23</v>
      </c>
      <c r="C23" s="9" t="s">
        <v>10</v>
      </c>
      <c r="D23" s="20">
        <v>1200</v>
      </c>
      <c r="E23" s="17">
        <v>7.52</v>
      </c>
      <c r="F23" s="6">
        <f t="shared" si="4"/>
        <v>9024</v>
      </c>
    </row>
    <row r="24" spans="1:6" s="7" customFormat="1" ht="18" x14ac:dyDescent="0.2">
      <c r="A24" s="8">
        <v>10</v>
      </c>
      <c r="B24" s="22" t="s">
        <v>24</v>
      </c>
      <c r="C24" s="9" t="s">
        <v>10</v>
      </c>
      <c r="D24" s="20">
        <v>600</v>
      </c>
      <c r="E24" s="17">
        <v>23.42</v>
      </c>
      <c r="F24" s="6">
        <f t="shared" si="4"/>
        <v>14052.000000000002</v>
      </c>
    </row>
    <row r="25" spans="1:6" s="7" customFormat="1" ht="18" x14ac:dyDescent="0.2">
      <c r="A25" s="8">
        <v>11</v>
      </c>
      <c r="B25" s="22" t="s">
        <v>25</v>
      </c>
      <c r="C25" s="9" t="s">
        <v>10</v>
      </c>
      <c r="D25" s="20">
        <v>200</v>
      </c>
      <c r="E25" s="17">
        <v>15.65</v>
      </c>
      <c r="F25" s="6">
        <f t="shared" si="4"/>
        <v>3130</v>
      </c>
    </row>
    <row r="26" spans="1:6" ht="18" customHeight="1" x14ac:dyDescent="0.2">
      <c r="A26" s="8">
        <v>12</v>
      </c>
      <c r="B26" s="22" t="s">
        <v>43</v>
      </c>
      <c r="C26" s="19" t="s">
        <v>15</v>
      </c>
      <c r="D26" s="20">
        <v>7</v>
      </c>
      <c r="E26" s="21">
        <v>400</v>
      </c>
      <c r="F26" s="6">
        <f t="shared" si="1"/>
        <v>2800</v>
      </c>
    </row>
    <row r="27" spans="1:6" s="7" customFormat="1" ht="18" x14ac:dyDescent="0.2">
      <c r="A27" s="8">
        <v>13</v>
      </c>
      <c r="B27" s="22" t="s">
        <v>44</v>
      </c>
      <c r="C27" s="19" t="s">
        <v>15</v>
      </c>
      <c r="D27" s="20">
        <v>5</v>
      </c>
      <c r="E27" s="21">
        <v>560</v>
      </c>
      <c r="F27" s="6">
        <f t="shared" si="1"/>
        <v>2800</v>
      </c>
    </row>
    <row r="28" spans="1:6" s="7" customFormat="1" ht="33" customHeight="1" x14ac:dyDescent="0.2">
      <c r="A28" s="8">
        <v>14</v>
      </c>
      <c r="B28" s="22" t="s">
        <v>45</v>
      </c>
      <c r="C28" s="23" t="s">
        <v>15</v>
      </c>
      <c r="D28" s="20">
        <v>56</v>
      </c>
      <c r="E28" s="21">
        <v>55.5</v>
      </c>
      <c r="F28" s="6">
        <f t="shared" si="1"/>
        <v>3108</v>
      </c>
    </row>
    <row r="29" spans="1:6" s="7" customFormat="1" ht="18" customHeight="1" x14ac:dyDescent="0.2">
      <c r="A29" s="8">
        <v>15</v>
      </c>
      <c r="B29" s="22" t="s">
        <v>46</v>
      </c>
      <c r="C29" s="19" t="s">
        <v>15</v>
      </c>
      <c r="D29" s="20">
        <v>40</v>
      </c>
      <c r="E29" s="21">
        <v>1.04</v>
      </c>
      <c r="F29" s="6">
        <f t="shared" si="1"/>
        <v>41.6</v>
      </c>
    </row>
    <row r="30" spans="1:6" s="7" customFormat="1" ht="18" x14ac:dyDescent="0.2">
      <c r="A30" s="8">
        <v>16</v>
      </c>
      <c r="B30" s="22" t="s">
        <v>47</v>
      </c>
      <c r="C30" s="19" t="s">
        <v>15</v>
      </c>
      <c r="D30" s="20">
        <v>200</v>
      </c>
      <c r="E30" s="21">
        <v>0.35</v>
      </c>
      <c r="F30" s="6">
        <f t="shared" si="1"/>
        <v>70</v>
      </c>
    </row>
    <row r="31" spans="1:6" s="7" customFormat="1" ht="28.5" x14ac:dyDescent="0.2">
      <c r="A31" s="8">
        <v>17</v>
      </c>
      <c r="B31" s="22" t="s">
        <v>48</v>
      </c>
      <c r="C31" s="19" t="s">
        <v>15</v>
      </c>
      <c r="D31" s="20">
        <v>8</v>
      </c>
      <c r="E31" s="21">
        <v>55.8</v>
      </c>
      <c r="F31" s="6">
        <f t="shared" si="1"/>
        <v>446.4</v>
      </c>
    </row>
    <row r="32" spans="1:6" s="7" customFormat="1" ht="28.5" x14ac:dyDescent="0.2">
      <c r="A32" s="8">
        <v>18</v>
      </c>
      <c r="B32" s="22" t="s">
        <v>49</v>
      </c>
      <c r="C32" s="19" t="s">
        <v>15</v>
      </c>
      <c r="D32" s="20">
        <v>8</v>
      </c>
      <c r="E32" s="21">
        <v>37.85</v>
      </c>
      <c r="F32" s="6">
        <f t="shared" si="1"/>
        <v>302.8</v>
      </c>
    </row>
    <row r="33" spans="1:6" s="7" customFormat="1" ht="18" x14ac:dyDescent="0.2">
      <c r="A33" s="8">
        <v>19</v>
      </c>
      <c r="B33" s="22" t="s">
        <v>50</v>
      </c>
      <c r="C33" s="19" t="s">
        <v>15</v>
      </c>
      <c r="D33" s="20">
        <v>30</v>
      </c>
      <c r="E33" s="21">
        <v>0.7</v>
      </c>
      <c r="F33" s="6">
        <f t="shared" si="1"/>
        <v>21</v>
      </c>
    </row>
    <row r="34" spans="1:6" s="7" customFormat="1" ht="18" x14ac:dyDescent="0.2">
      <c r="A34" s="8">
        <v>20</v>
      </c>
      <c r="B34" s="22" t="s">
        <v>51</v>
      </c>
      <c r="C34" s="19" t="s">
        <v>15</v>
      </c>
      <c r="D34" s="20">
        <v>60</v>
      </c>
      <c r="E34" s="21">
        <v>0.38</v>
      </c>
      <c r="F34" s="6">
        <f t="shared" si="1"/>
        <v>22.8</v>
      </c>
    </row>
    <row r="35" spans="1:6" s="7" customFormat="1" ht="36" customHeight="1" x14ac:dyDescent="0.2">
      <c r="A35" s="8">
        <v>21</v>
      </c>
      <c r="B35" s="22" t="s">
        <v>52</v>
      </c>
      <c r="C35" s="23" t="s">
        <v>15</v>
      </c>
      <c r="D35" s="20">
        <v>72</v>
      </c>
      <c r="E35" s="21">
        <v>3.75</v>
      </c>
      <c r="F35" s="6">
        <f t="shared" si="1"/>
        <v>270</v>
      </c>
    </row>
    <row r="36" spans="1:6" s="7" customFormat="1" ht="18" x14ac:dyDescent="0.2">
      <c r="A36" s="8">
        <v>22</v>
      </c>
      <c r="B36" s="22" t="s">
        <v>17</v>
      </c>
      <c r="C36" s="9" t="s">
        <v>15</v>
      </c>
      <c r="D36" s="20">
        <v>8</v>
      </c>
      <c r="E36" s="17">
        <v>14.98</v>
      </c>
      <c r="F36" s="6">
        <f t="shared" si="1"/>
        <v>119.84</v>
      </c>
    </row>
    <row r="37" spans="1:6" s="7" customFormat="1" ht="28.5" x14ac:dyDescent="0.2">
      <c r="A37" s="8">
        <v>23</v>
      </c>
      <c r="B37" s="22" t="s">
        <v>18</v>
      </c>
      <c r="C37" s="9" t="s">
        <v>15</v>
      </c>
      <c r="D37" s="20">
        <v>24</v>
      </c>
      <c r="E37" s="17">
        <v>5.35</v>
      </c>
      <c r="F37" s="6">
        <f t="shared" si="1"/>
        <v>128.39999999999998</v>
      </c>
    </row>
    <row r="38" spans="1:6" s="7" customFormat="1" ht="18" x14ac:dyDescent="0.2">
      <c r="A38" s="8">
        <v>24</v>
      </c>
      <c r="B38" s="22" t="s">
        <v>19</v>
      </c>
      <c r="C38" s="9" t="s">
        <v>15</v>
      </c>
      <c r="D38" s="20">
        <v>8</v>
      </c>
      <c r="E38" s="17">
        <v>29.85</v>
      </c>
      <c r="F38" s="6">
        <f t="shared" si="1"/>
        <v>238.8</v>
      </c>
    </row>
    <row r="39" spans="1:6" s="7" customFormat="1" ht="18" x14ac:dyDescent="0.2">
      <c r="A39" s="8">
        <v>25</v>
      </c>
      <c r="B39" s="22" t="s">
        <v>21</v>
      </c>
      <c r="C39" s="9" t="s">
        <v>10</v>
      </c>
      <c r="D39" s="20">
        <v>1100</v>
      </c>
      <c r="E39" s="17">
        <v>3.35</v>
      </c>
      <c r="F39" s="6">
        <f t="shared" si="1"/>
        <v>3685</v>
      </c>
    </row>
    <row r="40" spans="1:6" s="7" customFormat="1" ht="28.5" x14ac:dyDescent="0.2">
      <c r="A40" s="8">
        <v>26</v>
      </c>
      <c r="B40" s="22" t="s">
        <v>26</v>
      </c>
      <c r="C40" s="9" t="s">
        <v>15</v>
      </c>
      <c r="D40" s="20">
        <v>1</v>
      </c>
      <c r="E40" s="17">
        <v>6072</v>
      </c>
      <c r="F40" s="6">
        <f t="shared" si="1"/>
        <v>6072</v>
      </c>
    </row>
    <row r="41" spans="1:6" s="7" customFormat="1" ht="18" x14ac:dyDescent="0.2">
      <c r="A41" s="8">
        <v>27</v>
      </c>
      <c r="B41" s="22" t="s">
        <v>27</v>
      </c>
      <c r="C41" s="9" t="s">
        <v>15</v>
      </c>
      <c r="D41" s="20">
        <v>8</v>
      </c>
      <c r="E41" s="17">
        <v>25.9</v>
      </c>
      <c r="F41" s="6">
        <f t="shared" si="1"/>
        <v>207.2</v>
      </c>
    </row>
    <row r="42" spans="1:6" s="7" customFormat="1" ht="18" x14ac:dyDescent="0.2">
      <c r="A42" s="8">
        <v>28</v>
      </c>
      <c r="B42" s="22" t="s">
        <v>28</v>
      </c>
      <c r="C42" s="9" t="s">
        <v>15</v>
      </c>
      <c r="D42" s="20">
        <v>1</v>
      </c>
      <c r="E42" s="17">
        <v>31.3</v>
      </c>
      <c r="F42" s="6">
        <f t="shared" si="1"/>
        <v>31.3</v>
      </c>
    </row>
    <row r="43" spans="1:6" s="7" customFormat="1" ht="18" x14ac:dyDescent="0.2">
      <c r="A43" s="8">
        <v>29</v>
      </c>
      <c r="B43" s="22" t="s">
        <v>29</v>
      </c>
      <c r="C43" s="9" t="s">
        <v>15</v>
      </c>
      <c r="D43" s="20">
        <v>1</v>
      </c>
      <c r="E43" s="17">
        <v>81.2</v>
      </c>
      <c r="F43" s="6">
        <f t="shared" si="1"/>
        <v>81.2</v>
      </c>
    </row>
    <row r="44" spans="1:6" s="7" customFormat="1" ht="18" x14ac:dyDescent="0.2">
      <c r="A44" s="8">
        <v>30</v>
      </c>
      <c r="B44" s="22" t="s">
        <v>30</v>
      </c>
      <c r="C44" s="9" t="s">
        <v>15</v>
      </c>
      <c r="D44" s="20">
        <v>1</v>
      </c>
      <c r="E44" s="17">
        <v>942</v>
      </c>
      <c r="F44" s="6">
        <f t="shared" si="1"/>
        <v>942</v>
      </c>
    </row>
    <row r="45" spans="1:6" s="7" customFormat="1" ht="18" x14ac:dyDescent="0.2">
      <c r="A45" s="8">
        <v>31</v>
      </c>
      <c r="B45" s="22" t="s">
        <v>31</v>
      </c>
      <c r="C45" s="9" t="s">
        <v>15</v>
      </c>
      <c r="D45" s="20">
        <v>30</v>
      </c>
      <c r="E45" s="17">
        <v>7.2</v>
      </c>
      <c r="F45" s="6">
        <f t="shared" si="1"/>
        <v>216</v>
      </c>
    </row>
    <row r="46" spans="1:6" s="7" customFormat="1" ht="18" x14ac:dyDescent="0.2">
      <c r="A46" s="8">
        <v>32</v>
      </c>
      <c r="B46" s="22" t="s">
        <v>32</v>
      </c>
      <c r="C46" s="9" t="s">
        <v>15</v>
      </c>
      <c r="D46" s="20">
        <v>8</v>
      </c>
      <c r="E46" s="17">
        <v>14</v>
      </c>
      <c r="F46" s="6">
        <f t="shared" si="1"/>
        <v>112</v>
      </c>
    </row>
    <row r="47" spans="1:6" s="7" customFormat="1" ht="18" x14ac:dyDescent="0.2">
      <c r="A47" s="8">
        <v>33</v>
      </c>
      <c r="B47" s="22" t="s">
        <v>33</v>
      </c>
      <c r="C47" s="9" t="s">
        <v>15</v>
      </c>
      <c r="D47" s="20">
        <v>25</v>
      </c>
      <c r="E47" s="17">
        <v>1.7</v>
      </c>
      <c r="F47" s="6">
        <f t="shared" si="1"/>
        <v>42.5</v>
      </c>
    </row>
    <row r="48" spans="1:6" s="7" customFormat="1" ht="18" x14ac:dyDescent="0.2">
      <c r="A48" s="8">
        <v>34</v>
      </c>
      <c r="B48" s="22" t="s">
        <v>34</v>
      </c>
      <c r="C48" s="9" t="s">
        <v>15</v>
      </c>
      <c r="D48" s="20">
        <v>25</v>
      </c>
      <c r="E48" s="17">
        <v>1.35</v>
      </c>
      <c r="F48" s="6">
        <f t="shared" ref="F48:F79" si="5">D48*E48</f>
        <v>33.75</v>
      </c>
    </row>
    <row r="49" spans="1:6" s="7" customFormat="1" ht="18" x14ac:dyDescent="0.2">
      <c r="A49" s="8">
        <v>35</v>
      </c>
      <c r="B49" s="22" t="s">
        <v>35</v>
      </c>
      <c r="C49" s="9" t="s">
        <v>15</v>
      </c>
      <c r="D49" s="20">
        <v>16</v>
      </c>
      <c r="E49" s="17">
        <v>150</v>
      </c>
      <c r="F49" s="6">
        <f t="shared" si="5"/>
        <v>2400</v>
      </c>
    </row>
    <row r="50" spans="1:6" s="7" customFormat="1" ht="28.5" x14ac:dyDescent="0.2">
      <c r="A50" s="8">
        <v>36</v>
      </c>
      <c r="B50" s="22" t="s">
        <v>36</v>
      </c>
      <c r="C50" s="9" t="s">
        <v>15</v>
      </c>
      <c r="D50" s="20">
        <v>32</v>
      </c>
      <c r="E50" s="17">
        <v>120</v>
      </c>
      <c r="F50" s="6">
        <f t="shared" si="5"/>
        <v>3840</v>
      </c>
    </row>
    <row r="51" spans="1:6" s="7" customFormat="1" ht="18" x14ac:dyDescent="0.2">
      <c r="A51" s="8">
        <v>37</v>
      </c>
      <c r="B51" s="22" t="s">
        <v>37</v>
      </c>
      <c r="C51" s="9" t="s">
        <v>15</v>
      </c>
      <c r="D51" s="20">
        <v>5</v>
      </c>
      <c r="E51" s="17">
        <v>0.35</v>
      </c>
      <c r="F51" s="6">
        <f t="shared" si="5"/>
        <v>1.75</v>
      </c>
    </row>
    <row r="52" spans="1:6" s="7" customFormat="1" ht="18" x14ac:dyDescent="0.2">
      <c r="A52" s="8">
        <v>38</v>
      </c>
      <c r="B52" s="22" t="s">
        <v>71</v>
      </c>
      <c r="C52" s="9" t="s">
        <v>15</v>
      </c>
      <c r="D52" s="20">
        <v>2</v>
      </c>
      <c r="E52" s="17">
        <v>0.55000000000000004</v>
      </c>
      <c r="F52" s="6">
        <f t="shared" si="5"/>
        <v>1.1000000000000001</v>
      </c>
    </row>
    <row r="53" spans="1:6" s="7" customFormat="1" ht="18" x14ac:dyDescent="0.2">
      <c r="A53" s="8">
        <v>39</v>
      </c>
      <c r="B53" s="22" t="s">
        <v>70</v>
      </c>
      <c r="C53" s="9" t="s">
        <v>15</v>
      </c>
      <c r="D53" s="20">
        <v>8</v>
      </c>
      <c r="E53" s="17">
        <v>1.3</v>
      </c>
      <c r="F53" s="6">
        <f t="shared" si="5"/>
        <v>10.4</v>
      </c>
    </row>
    <row r="54" spans="1:6" s="7" customFormat="1" ht="18" x14ac:dyDescent="0.2">
      <c r="A54" s="8">
        <v>40</v>
      </c>
      <c r="B54" s="22" t="s">
        <v>69</v>
      </c>
      <c r="C54" s="9" t="s">
        <v>15</v>
      </c>
      <c r="D54" s="20">
        <v>1</v>
      </c>
      <c r="E54" s="17">
        <v>550</v>
      </c>
      <c r="F54" s="6">
        <f t="shared" si="5"/>
        <v>550</v>
      </c>
    </row>
    <row r="55" spans="1:6" s="7" customFormat="1" ht="18" x14ac:dyDescent="0.2">
      <c r="A55" s="8">
        <v>41</v>
      </c>
      <c r="B55" s="22" t="s">
        <v>68</v>
      </c>
      <c r="C55" s="9" t="s">
        <v>15</v>
      </c>
      <c r="D55" s="20">
        <v>5</v>
      </c>
      <c r="E55" s="17">
        <v>1.25</v>
      </c>
      <c r="F55" s="6">
        <f t="shared" si="5"/>
        <v>6.25</v>
      </c>
    </row>
    <row r="56" spans="1:6" s="7" customFormat="1" ht="18" x14ac:dyDescent="0.2">
      <c r="A56" s="8">
        <v>42</v>
      </c>
      <c r="B56" s="22" t="s">
        <v>67</v>
      </c>
      <c r="C56" s="9" t="s">
        <v>15</v>
      </c>
      <c r="D56" s="20">
        <v>2</v>
      </c>
      <c r="E56" s="17">
        <v>2</v>
      </c>
      <c r="F56" s="6">
        <f t="shared" si="5"/>
        <v>4</v>
      </c>
    </row>
    <row r="57" spans="1:6" s="7" customFormat="1" ht="18" x14ac:dyDescent="0.2">
      <c r="A57" s="8">
        <v>43</v>
      </c>
      <c r="B57" s="22" t="s">
        <v>66</v>
      </c>
      <c r="C57" s="9" t="s">
        <v>15</v>
      </c>
      <c r="D57" s="20">
        <v>8</v>
      </c>
      <c r="E57" s="17">
        <v>2.21</v>
      </c>
      <c r="F57" s="6">
        <f t="shared" si="5"/>
        <v>17.68</v>
      </c>
    </row>
    <row r="58" spans="1:6" s="7" customFormat="1" ht="18" x14ac:dyDescent="0.2">
      <c r="A58" s="8">
        <v>44</v>
      </c>
      <c r="B58" s="22" t="s">
        <v>65</v>
      </c>
      <c r="C58" s="9" t="s">
        <v>15</v>
      </c>
      <c r="D58" s="20">
        <v>2</v>
      </c>
      <c r="E58" s="17">
        <v>11.2</v>
      </c>
      <c r="F58" s="6">
        <f t="shared" si="5"/>
        <v>22.4</v>
      </c>
    </row>
    <row r="59" spans="1:6" s="7" customFormat="1" ht="18" x14ac:dyDescent="0.2">
      <c r="A59" s="8">
        <v>45</v>
      </c>
      <c r="B59" s="22" t="s">
        <v>64</v>
      </c>
      <c r="C59" s="9" t="s">
        <v>10</v>
      </c>
      <c r="D59" s="20">
        <v>100</v>
      </c>
      <c r="E59" s="17">
        <v>42.4</v>
      </c>
      <c r="F59" s="6">
        <f t="shared" si="5"/>
        <v>4240</v>
      </c>
    </row>
    <row r="60" spans="1:6" s="7" customFormat="1" ht="18" x14ac:dyDescent="0.2">
      <c r="A60" s="8">
        <v>46</v>
      </c>
      <c r="B60" s="22" t="s">
        <v>20</v>
      </c>
      <c r="C60" s="9" t="s">
        <v>10</v>
      </c>
      <c r="D60" s="20">
        <v>45</v>
      </c>
      <c r="E60" s="17">
        <v>11.46</v>
      </c>
      <c r="F60" s="6">
        <f t="shared" si="5"/>
        <v>515.70000000000005</v>
      </c>
    </row>
    <row r="61" spans="1:6" s="7" customFormat="1" ht="18" x14ac:dyDescent="0.2">
      <c r="A61" s="8">
        <v>47</v>
      </c>
      <c r="B61" s="22" t="s">
        <v>63</v>
      </c>
      <c r="C61" s="9" t="s">
        <v>10</v>
      </c>
      <c r="D61" s="20">
        <v>4</v>
      </c>
      <c r="E61" s="17">
        <v>41.3</v>
      </c>
      <c r="F61" s="6">
        <f t="shared" si="5"/>
        <v>165.2</v>
      </c>
    </row>
    <row r="62" spans="1:6" s="7" customFormat="1" ht="18" x14ac:dyDescent="0.2">
      <c r="A62" s="8">
        <v>48</v>
      </c>
      <c r="B62" s="22" t="s">
        <v>62</v>
      </c>
      <c r="C62" s="9" t="s">
        <v>15</v>
      </c>
      <c r="D62" s="20">
        <v>1</v>
      </c>
      <c r="E62" s="17">
        <v>389</v>
      </c>
      <c r="F62" s="6">
        <f t="shared" si="5"/>
        <v>389</v>
      </c>
    </row>
    <row r="63" spans="1:6" s="7" customFormat="1" ht="18" x14ac:dyDescent="0.2">
      <c r="A63" s="8">
        <v>49</v>
      </c>
      <c r="B63" s="22" t="s">
        <v>61</v>
      </c>
      <c r="C63" s="9" t="s">
        <v>15</v>
      </c>
      <c r="D63" s="20">
        <v>1</v>
      </c>
      <c r="E63" s="17">
        <v>29.85</v>
      </c>
      <c r="F63" s="6">
        <f t="shared" si="5"/>
        <v>29.85</v>
      </c>
    </row>
    <row r="64" spans="1:6" s="7" customFormat="1" ht="18" x14ac:dyDescent="0.2">
      <c r="A64" s="8">
        <v>50</v>
      </c>
      <c r="B64" s="22" t="s">
        <v>60</v>
      </c>
      <c r="C64" s="9" t="s">
        <v>15</v>
      </c>
      <c r="D64" s="20">
        <v>1</v>
      </c>
      <c r="E64" s="17">
        <v>450</v>
      </c>
      <c r="F64" s="6">
        <f t="shared" si="5"/>
        <v>450</v>
      </c>
    </row>
    <row r="65" spans="1:6" s="7" customFormat="1" ht="18" x14ac:dyDescent="0.2">
      <c r="A65" s="8">
        <v>51</v>
      </c>
      <c r="B65" s="22" t="s">
        <v>59</v>
      </c>
      <c r="C65" s="9" t="s">
        <v>15</v>
      </c>
      <c r="D65" s="20">
        <v>1</v>
      </c>
      <c r="E65" s="17">
        <v>1000</v>
      </c>
      <c r="F65" s="6">
        <f t="shared" si="5"/>
        <v>1000</v>
      </c>
    </row>
    <row r="66" spans="1:6" s="7" customFormat="1" ht="18" x14ac:dyDescent="0.2">
      <c r="A66" s="8">
        <v>52</v>
      </c>
      <c r="B66" s="22" t="s">
        <v>58</v>
      </c>
      <c r="C66" s="9" t="s">
        <v>15</v>
      </c>
      <c r="D66" s="20">
        <v>1</v>
      </c>
      <c r="E66" s="17">
        <v>318.56</v>
      </c>
      <c r="F66" s="6">
        <f t="shared" si="5"/>
        <v>318.56</v>
      </c>
    </row>
    <row r="67" spans="1:6" s="7" customFormat="1" ht="18" x14ac:dyDescent="0.2">
      <c r="A67" s="8">
        <v>53</v>
      </c>
      <c r="B67" s="22" t="s">
        <v>57</v>
      </c>
      <c r="C67" s="9" t="s">
        <v>15</v>
      </c>
      <c r="D67" s="20">
        <v>2</v>
      </c>
      <c r="E67" s="17">
        <v>29.95</v>
      </c>
      <c r="F67" s="6">
        <f t="shared" si="5"/>
        <v>59.9</v>
      </c>
    </row>
    <row r="68" spans="1:6" s="7" customFormat="1" ht="18" x14ac:dyDescent="0.2">
      <c r="A68" s="8">
        <v>54</v>
      </c>
      <c r="B68" s="22" t="s">
        <v>56</v>
      </c>
      <c r="C68" s="9" t="s">
        <v>15</v>
      </c>
      <c r="D68" s="20">
        <v>2</v>
      </c>
      <c r="E68" s="17">
        <v>8.4</v>
      </c>
      <c r="F68" s="6">
        <f t="shared" si="5"/>
        <v>16.8</v>
      </c>
    </row>
    <row r="69" spans="1:6" s="7" customFormat="1" ht="18" x14ac:dyDescent="0.2">
      <c r="A69" s="8">
        <v>55</v>
      </c>
      <c r="B69" s="22" t="s">
        <v>55</v>
      </c>
      <c r="C69" s="9" t="s">
        <v>15</v>
      </c>
      <c r="D69" s="20">
        <v>2</v>
      </c>
      <c r="E69" s="17">
        <v>10.4</v>
      </c>
      <c r="F69" s="6">
        <f t="shared" si="5"/>
        <v>20.8</v>
      </c>
    </row>
    <row r="70" spans="1:6" s="7" customFormat="1" ht="18" x14ac:dyDescent="0.2">
      <c r="A70" s="8">
        <v>56</v>
      </c>
      <c r="B70" s="22" t="s">
        <v>54</v>
      </c>
      <c r="C70" s="9" t="s">
        <v>15</v>
      </c>
      <c r="D70" s="20">
        <v>4</v>
      </c>
      <c r="E70" s="17">
        <v>30.95</v>
      </c>
      <c r="F70" s="6">
        <f t="shared" si="5"/>
        <v>123.8</v>
      </c>
    </row>
    <row r="71" spans="1:6" s="7" customFormat="1" ht="18" x14ac:dyDescent="0.2">
      <c r="A71" s="8">
        <v>57</v>
      </c>
      <c r="B71" s="22" t="s">
        <v>30</v>
      </c>
      <c r="C71" s="9" t="s">
        <v>15</v>
      </c>
      <c r="D71" s="20">
        <v>1</v>
      </c>
      <c r="E71" s="17">
        <v>942</v>
      </c>
      <c r="F71" s="6">
        <f t="shared" si="5"/>
        <v>942</v>
      </c>
    </row>
    <row r="72" spans="1:6" s="7" customFormat="1" ht="18" x14ac:dyDescent="0.2">
      <c r="A72" s="8">
        <v>58</v>
      </c>
      <c r="B72" s="22" t="s">
        <v>53</v>
      </c>
      <c r="C72" s="9" t="s">
        <v>15</v>
      </c>
      <c r="D72" s="20">
        <v>1</v>
      </c>
      <c r="E72" s="17">
        <v>8.6999999999999993</v>
      </c>
      <c r="F72" s="6">
        <f t="shared" si="5"/>
        <v>8.6999999999999993</v>
      </c>
    </row>
    <row r="73" spans="1:6" s="7" customFormat="1" ht="18" x14ac:dyDescent="0.2">
      <c r="A73" s="8">
        <v>59</v>
      </c>
      <c r="B73" s="22" t="s">
        <v>72</v>
      </c>
      <c r="C73" s="9" t="s">
        <v>15</v>
      </c>
      <c r="D73" s="20">
        <v>1</v>
      </c>
      <c r="E73" s="17">
        <v>23.15</v>
      </c>
      <c r="F73" s="6">
        <f t="shared" si="5"/>
        <v>23.15</v>
      </c>
    </row>
    <row r="74" spans="1:6" s="7" customFormat="1" ht="18" x14ac:dyDescent="0.2">
      <c r="A74" s="8">
        <v>60</v>
      </c>
      <c r="B74" s="22" t="s">
        <v>73</v>
      </c>
      <c r="C74" s="9" t="s">
        <v>15</v>
      </c>
      <c r="D74" s="20">
        <v>4</v>
      </c>
      <c r="E74" s="17">
        <v>56.3</v>
      </c>
      <c r="F74" s="6">
        <f t="shared" si="5"/>
        <v>225.2</v>
      </c>
    </row>
    <row r="75" spans="1:6" s="7" customFormat="1" ht="18" x14ac:dyDescent="0.2">
      <c r="A75" s="8">
        <v>61</v>
      </c>
      <c r="B75" s="22" t="s">
        <v>74</v>
      </c>
      <c r="C75" s="9" t="s">
        <v>15</v>
      </c>
      <c r="D75" s="20">
        <v>2</v>
      </c>
      <c r="E75" s="17">
        <v>5.65</v>
      </c>
      <c r="F75" s="6">
        <f t="shared" si="5"/>
        <v>11.3</v>
      </c>
    </row>
    <row r="76" spans="1:6" s="7" customFormat="1" ht="18" x14ac:dyDescent="0.2">
      <c r="A76" s="8">
        <v>62</v>
      </c>
      <c r="B76" s="22" t="s">
        <v>75</v>
      </c>
      <c r="C76" s="9" t="s">
        <v>10</v>
      </c>
      <c r="D76" s="20">
        <v>3</v>
      </c>
      <c r="E76" s="17">
        <v>0.7</v>
      </c>
      <c r="F76" s="6">
        <f t="shared" si="5"/>
        <v>2.0999999999999996</v>
      </c>
    </row>
    <row r="77" spans="1:6" s="7" customFormat="1" ht="18" x14ac:dyDescent="0.2">
      <c r="A77" s="8">
        <v>63</v>
      </c>
      <c r="B77" s="22" t="s">
        <v>76</v>
      </c>
      <c r="C77" s="9" t="s">
        <v>10</v>
      </c>
      <c r="D77" s="20">
        <v>3</v>
      </c>
      <c r="E77" s="17">
        <v>0.7</v>
      </c>
      <c r="F77" s="6">
        <f t="shared" si="5"/>
        <v>2.0999999999999996</v>
      </c>
    </row>
    <row r="78" spans="1:6" s="7" customFormat="1" ht="18" x14ac:dyDescent="0.2">
      <c r="A78" s="8">
        <v>64</v>
      </c>
      <c r="B78" s="22" t="s">
        <v>77</v>
      </c>
      <c r="C78" s="9" t="s">
        <v>10</v>
      </c>
      <c r="D78" s="20">
        <v>3</v>
      </c>
      <c r="E78" s="17">
        <v>0.7</v>
      </c>
      <c r="F78" s="6">
        <f t="shared" si="5"/>
        <v>2.0999999999999996</v>
      </c>
    </row>
    <row r="79" spans="1:6" s="7" customFormat="1" ht="18" x14ac:dyDescent="0.2">
      <c r="A79" s="8">
        <v>65</v>
      </c>
      <c r="B79" s="22" t="s">
        <v>78</v>
      </c>
      <c r="C79" s="9" t="s">
        <v>10</v>
      </c>
      <c r="D79" s="20">
        <v>3</v>
      </c>
      <c r="E79" s="17">
        <v>1.0900000000000001</v>
      </c>
      <c r="F79" s="6">
        <f t="shared" si="5"/>
        <v>3.2700000000000005</v>
      </c>
    </row>
    <row r="80" spans="1:6" s="7" customFormat="1" ht="18" x14ac:dyDescent="0.2">
      <c r="A80" s="8">
        <v>66</v>
      </c>
      <c r="B80" s="22" t="s">
        <v>79</v>
      </c>
      <c r="C80" s="9" t="s">
        <v>10</v>
      </c>
      <c r="D80" s="20">
        <v>3</v>
      </c>
      <c r="E80" s="17">
        <v>1.0900000000000001</v>
      </c>
      <c r="F80" s="6">
        <f t="shared" ref="F80:F110" si="6">D80*E80</f>
        <v>3.2700000000000005</v>
      </c>
    </row>
    <row r="81" spans="1:6" s="7" customFormat="1" ht="18" x14ac:dyDescent="0.2">
      <c r="A81" s="8">
        <v>67</v>
      </c>
      <c r="B81" s="22" t="s">
        <v>80</v>
      </c>
      <c r="C81" s="9" t="s">
        <v>10</v>
      </c>
      <c r="D81" s="20">
        <v>3</v>
      </c>
      <c r="E81" s="17">
        <v>1.0900000000000001</v>
      </c>
      <c r="F81" s="6">
        <f t="shared" si="6"/>
        <v>3.2700000000000005</v>
      </c>
    </row>
    <row r="82" spans="1:6" s="7" customFormat="1" ht="18" x14ac:dyDescent="0.2">
      <c r="A82" s="8">
        <v>68</v>
      </c>
      <c r="B82" s="22" t="s">
        <v>81</v>
      </c>
      <c r="C82" s="9" t="s">
        <v>10</v>
      </c>
      <c r="D82" s="20">
        <v>6</v>
      </c>
      <c r="E82" s="17">
        <v>1.0900000000000001</v>
      </c>
      <c r="F82" s="6">
        <f t="shared" si="6"/>
        <v>6.5400000000000009</v>
      </c>
    </row>
    <row r="83" spans="1:6" s="7" customFormat="1" ht="18" x14ac:dyDescent="0.2">
      <c r="A83" s="8">
        <v>69</v>
      </c>
      <c r="B83" s="22" t="s">
        <v>82</v>
      </c>
      <c r="C83" s="9" t="s">
        <v>15</v>
      </c>
      <c r="D83" s="20">
        <v>1</v>
      </c>
      <c r="E83" s="17">
        <v>18.350000000000001</v>
      </c>
      <c r="F83" s="6">
        <f t="shared" si="6"/>
        <v>18.350000000000001</v>
      </c>
    </row>
    <row r="84" spans="1:6" s="7" customFormat="1" ht="18" x14ac:dyDescent="0.2">
      <c r="A84" s="8">
        <v>70</v>
      </c>
      <c r="B84" s="22" t="s">
        <v>31</v>
      </c>
      <c r="C84" s="9" t="s">
        <v>15</v>
      </c>
      <c r="D84" s="20">
        <v>2</v>
      </c>
      <c r="E84" s="17">
        <v>7.2</v>
      </c>
      <c r="F84" s="6">
        <f t="shared" si="6"/>
        <v>14.4</v>
      </c>
    </row>
    <row r="85" spans="1:6" s="7" customFormat="1" ht="18" x14ac:dyDescent="0.2">
      <c r="A85" s="8">
        <v>71</v>
      </c>
      <c r="B85" s="22" t="s">
        <v>83</v>
      </c>
      <c r="C85" s="9" t="s">
        <v>15</v>
      </c>
      <c r="D85" s="20">
        <v>1</v>
      </c>
      <c r="E85" s="17">
        <v>2</v>
      </c>
      <c r="F85" s="6">
        <f t="shared" si="6"/>
        <v>2</v>
      </c>
    </row>
    <row r="86" spans="1:6" s="7" customFormat="1" ht="18" x14ac:dyDescent="0.2">
      <c r="A86" s="8">
        <v>72</v>
      </c>
      <c r="B86" s="22" t="s">
        <v>84</v>
      </c>
      <c r="C86" s="9" t="s">
        <v>15</v>
      </c>
      <c r="D86" s="20">
        <v>1</v>
      </c>
      <c r="E86" s="17">
        <v>2</v>
      </c>
      <c r="F86" s="6">
        <f t="shared" si="6"/>
        <v>2</v>
      </c>
    </row>
    <row r="87" spans="1:6" s="7" customFormat="1" ht="18" x14ac:dyDescent="0.2">
      <c r="A87" s="8">
        <v>73</v>
      </c>
      <c r="B87" s="22" t="s">
        <v>85</v>
      </c>
      <c r="C87" s="9" t="s">
        <v>15</v>
      </c>
      <c r="D87" s="20">
        <v>1</v>
      </c>
      <c r="E87" s="17">
        <v>2</v>
      </c>
      <c r="F87" s="6">
        <f t="shared" si="6"/>
        <v>2</v>
      </c>
    </row>
    <row r="88" spans="1:6" s="7" customFormat="1" ht="18" x14ac:dyDescent="0.2">
      <c r="A88" s="8">
        <v>74</v>
      </c>
      <c r="B88" s="22" t="s">
        <v>86</v>
      </c>
      <c r="C88" s="9" t="s">
        <v>15</v>
      </c>
      <c r="D88" s="20">
        <v>1</v>
      </c>
      <c r="E88" s="17">
        <v>2</v>
      </c>
      <c r="F88" s="6">
        <f t="shared" si="6"/>
        <v>2</v>
      </c>
    </row>
    <row r="89" spans="1:6" s="7" customFormat="1" ht="18" x14ac:dyDescent="0.2">
      <c r="A89" s="8">
        <v>75</v>
      </c>
      <c r="B89" s="22" t="s">
        <v>87</v>
      </c>
      <c r="C89" s="9" t="s">
        <v>15</v>
      </c>
      <c r="D89" s="20">
        <v>10</v>
      </c>
      <c r="E89" s="17">
        <v>25.35</v>
      </c>
      <c r="F89" s="6">
        <f t="shared" si="6"/>
        <v>253.5</v>
      </c>
    </row>
    <row r="90" spans="1:6" s="7" customFormat="1" ht="18" x14ac:dyDescent="0.2">
      <c r="A90" s="8">
        <v>76</v>
      </c>
      <c r="B90" s="22" t="s">
        <v>88</v>
      </c>
      <c r="C90" s="9" t="s">
        <v>15</v>
      </c>
      <c r="D90" s="20">
        <v>2</v>
      </c>
      <c r="E90" s="17">
        <v>2.75</v>
      </c>
      <c r="F90" s="6">
        <f t="shared" si="6"/>
        <v>5.5</v>
      </c>
    </row>
    <row r="91" spans="1:6" s="7" customFormat="1" ht="18" x14ac:dyDescent="0.2">
      <c r="A91" s="8">
        <v>77</v>
      </c>
      <c r="B91" s="22" t="s">
        <v>89</v>
      </c>
      <c r="C91" s="9" t="s">
        <v>15</v>
      </c>
      <c r="D91" s="20">
        <v>10</v>
      </c>
      <c r="E91" s="17">
        <v>14.76</v>
      </c>
      <c r="F91" s="6">
        <f t="shared" si="6"/>
        <v>147.6</v>
      </c>
    </row>
    <row r="92" spans="1:6" s="7" customFormat="1" ht="18" x14ac:dyDescent="0.2">
      <c r="A92" s="8">
        <v>78</v>
      </c>
      <c r="B92" s="22" t="s">
        <v>90</v>
      </c>
      <c r="C92" s="9" t="s">
        <v>15</v>
      </c>
      <c r="D92" s="20">
        <v>2</v>
      </c>
      <c r="E92" s="17">
        <v>5.8</v>
      </c>
      <c r="F92" s="6">
        <f t="shared" si="6"/>
        <v>11.6</v>
      </c>
    </row>
    <row r="93" spans="1:6" s="7" customFormat="1" ht="18" x14ac:dyDescent="0.2">
      <c r="A93" s="8">
        <v>79</v>
      </c>
      <c r="B93" s="22" t="s">
        <v>91</v>
      </c>
      <c r="C93" s="9" t="s">
        <v>15</v>
      </c>
      <c r="D93" s="20">
        <v>4</v>
      </c>
      <c r="E93" s="17">
        <v>22.35</v>
      </c>
      <c r="F93" s="6">
        <f t="shared" si="6"/>
        <v>89.4</v>
      </c>
    </row>
    <row r="94" spans="1:6" s="7" customFormat="1" ht="18" x14ac:dyDescent="0.2">
      <c r="A94" s="8">
        <v>80</v>
      </c>
      <c r="B94" s="22" t="s">
        <v>92</v>
      </c>
      <c r="C94" s="9" t="s">
        <v>15</v>
      </c>
      <c r="D94" s="20">
        <v>35</v>
      </c>
      <c r="E94" s="17">
        <v>2.75</v>
      </c>
      <c r="F94" s="6">
        <f t="shared" si="6"/>
        <v>96.25</v>
      </c>
    </row>
    <row r="95" spans="1:6" s="7" customFormat="1" ht="18" x14ac:dyDescent="0.2">
      <c r="A95" s="8">
        <v>81</v>
      </c>
      <c r="B95" s="22" t="s">
        <v>93</v>
      </c>
      <c r="C95" s="9" t="s">
        <v>15</v>
      </c>
      <c r="D95" s="20">
        <v>35</v>
      </c>
      <c r="E95" s="17">
        <v>0.75</v>
      </c>
      <c r="F95" s="6">
        <f t="shared" si="6"/>
        <v>26.25</v>
      </c>
    </row>
    <row r="96" spans="1:6" s="7" customFormat="1" ht="18" x14ac:dyDescent="0.2">
      <c r="A96" s="8">
        <v>82</v>
      </c>
      <c r="B96" s="22" t="s">
        <v>94</v>
      </c>
      <c r="C96" s="9" t="s">
        <v>15</v>
      </c>
      <c r="D96" s="20">
        <v>35</v>
      </c>
      <c r="E96" s="17">
        <v>0.18</v>
      </c>
      <c r="F96" s="6">
        <f t="shared" si="6"/>
        <v>6.3</v>
      </c>
    </row>
    <row r="97" spans="1:6" s="7" customFormat="1" ht="18" x14ac:dyDescent="0.2">
      <c r="A97" s="8">
        <v>83</v>
      </c>
      <c r="B97" s="22" t="s">
        <v>95</v>
      </c>
      <c r="C97" s="9" t="s">
        <v>15</v>
      </c>
      <c r="D97" s="20">
        <v>1</v>
      </c>
      <c r="E97" s="17">
        <v>150</v>
      </c>
      <c r="F97" s="6">
        <f t="shared" si="6"/>
        <v>150</v>
      </c>
    </row>
    <row r="98" spans="1:6" s="7" customFormat="1" ht="18" x14ac:dyDescent="0.2">
      <c r="A98" s="8">
        <v>84</v>
      </c>
      <c r="B98" s="22" t="s">
        <v>96</v>
      </c>
      <c r="C98" s="9" t="s">
        <v>15</v>
      </c>
      <c r="D98" s="20">
        <v>2</v>
      </c>
      <c r="E98" s="17">
        <v>0.52</v>
      </c>
      <c r="F98" s="6">
        <f t="shared" si="6"/>
        <v>1.04</v>
      </c>
    </row>
    <row r="99" spans="1:6" s="7" customFormat="1" ht="18" x14ac:dyDescent="0.2">
      <c r="A99" s="8">
        <v>85</v>
      </c>
      <c r="B99" s="22" t="s">
        <v>97</v>
      </c>
      <c r="C99" s="9" t="s">
        <v>15</v>
      </c>
      <c r="D99" s="20">
        <v>2</v>
      </c>
      <c r="E99" s="17">
        <v>1.25</v>
      </c>
      <c r="F99" s="6">
        <f t="shared" si="6"/>
        <v>2.5</v>
      </c>
    </row>
    <row r="100" spans="1:6" s="7" customFormat="1" ht="18" x14ac:dyDescent="0.2">
      <c r="A100" s="8">
        <v>86</v>
      </c>
      <c r="B100" s="22" t="s">
        <v>98</v>
      </c>
      <c r="C100" s="9" t="s">
        <v>15</v>
      </c>
      <c r="D100" s="20">
        <v>10</v>
      </c>
      <c r="E100" s="17">
        <v>3.23</v>
      </c>
      <c r="F100" s="6">
        <f t="shared" si="6"/>
        <v>32.299999999999997</v>
      </c>
    </row>
    <row r="101" spans="1:6" s="7" customFormat="1" ht="18" x14ac:dyDescent="0.2">
      <c r="A101" s="8">
        <v>87</v>
      </c>
      <c r="B101" s="22" t="s">
        <v>99</v>
      </c>
      <c r="C101" s="9" t="s">
        <v>15</v>
      </c>
      <c r="D101" s="20">
        <v>20</v>
      </c>
      <c r="E101" s="17">
        <v>1.85</v>
      </c>
      <c r="F101" s="6">
        <f t="shared" si="6"/>
        <v>37</v>
      </c>
    </row>
    <row r="102" spans="1:6" s="7" customFormat="1" ht="18" x14ac:dyDescent="0.2">
      <c r="A102" s="8">
        <v>88</v>
      </c>
      <c r="B102" s="22" t="s">
        <v>100</v>
      </c>
      <c r="C102" s="9" t="s">
        <v>15</v>
      </c>
      <c r="D102" s="20">
        <v>20</v>
      </c>
      <c r="E102" s="17">
        <v>0.35</v>
      </c>
      <c r="F102" s="6">
        <f t="shared" si="6"/>
        <v>7</v>
      </c>
    </row>
    <row r="103" spans="1:6" s="7" customFormat="1" ht="18" x14ac:dyDescent="0.2">
      <c r="A103" s="8">
        <v>89</v>
      </c>
      <c r="B103" s="22" t="s">
        <v>101</v>
      </c>
      <c r="C103" s="9" t="s">
        <v>15</v>
      </c>
      <c r="D103" s="20">
        <v>3</v>
      </c>
      <c r="E103" s="17">
        <v>11</v>
      </c>
      <c r="F103" s="6">
        <f t="shared" si="6"/>
        <v>33</v>
      </c>
    </row>
    <row r="104" spans="1:6" s="7" customFormat="1" ht="18" x14ac:dyDescent="0.2">
      <c r="A104" s="8">
        <v>90</v>
      </c>
      <c r="B104" s="22" t="s">
        <v>102</v>
      </c>
      <c r="C104" s="9" t="s">
        <v>15</v>
      </c>
      <c r="D104" s="20">
        <v>30</v>
      </c>
      <c r="E104" s="17">
        <v>0.65</v>
      </c>
      <c r="F104" s="6">
        <f t="shared" si="6"/>
        <v>19.5</v>
      </c>
    </row>
    <row r="105" spans="1:6" s="7" customFormat="1" ht="18" x14ac:dyDescent="0.2">
      <c r="A105" s="8">
        <v>91</v>
      </c>
      <c r="B105" s="22" t="s">
        <v>103</v>
      </c>
      <c r="C105" s="9" t="s">
        <v>15</v>
      </c>
      <c r="D105" s="20">
        <v>10</v>
      </c>
      <c r="E105" s="17">
        <v>5.9</v>
      </c>
      <c r="F105" s="6">
        <f t="shared" si="6"/>
        <v>59</v>
      </c>
    </row>
    <row r="106" spans="1:6" s="7" customFormat="1" ht="18" x14ac:dyDescent="0.2">
      <c r="A106" s="8">
        <v>92</v>
      </c>
      <c r="B106" s="22" t="s">
        <v>104</v>
      </c>
      <c r="C106" s="9" t="s">
        <v>15</v>
      </c>
      <c r="D106" s="20">
        <v>1</v>
      </c>
      <c r="E106" s="17">
        <v>26.9</v>
      </c>
      <c r="F106" s="6">
        <f t="shared" si="6"/>
        <v>26.9</v>
      </c>
    </row>
    <row r="107" spans="1:6" s="7" customFormat="1" ht="18" x14ac:dyDescent="0.2">
      <c r="A107" s="8">
        <v>93</v>
      </c>
      <c r="B107" s="22" t="s">
        <v>105</v>
      </c>
      <c r="C107" s="9" t="s">
        <v>15</v>
      </c>
      <c r="D107" s="20">
        <v>50</v>
      </c>
      <c r="E107" s="17">
        <v>0.2</v>
      </c>
      <c r="F107" s="6">
        <f t="shared" si="6"/>
        <v>10</v>
      </c>
    </row>
    <row r="108" spans="1:6" s="7" customFormat="1" ht="18" x14ac:dyDescent="0.2">
      <c r="A108" s="8">
        <v>94</v>
      </c>
      <c r="B108" s="22" t="s">
        <v>106</v>
      </c>
      <c r="C108" s="9" t="s">
        <v>15</v>
      </c>
      <c r="D108" s="20">
        <v>95</v>
      </c>
      <c r="E108" s="17">
        <v>5.25</v>
      </c>
      <c r="F108" s="6">
        <f t="shared" si="6"/>
        <v>498.75</v>
      </c>
    </row>
    <row r="109" spans="1:6" s="7" customFormat="1" ht="18" x14ac:dyDescent="0.2">
      <c r="A109" s="8">
        <v>95</v>
      </c>
      <c r="B109" s="22" t="s">
        <v>107</v>
      </c>
      <c r="C109" s="9" t="s">
        <v>15</v>
      </c>
      <c r="D109" s="20">
        <v>12</v>
      </c>
      <c r="E109" s="17">
        <v>0.7</v>
      </c>
      <c r="F109" s="6">
        <f t="shared" si="6"/>
        <v>8.3999999999999986</v>
      </c>
    </row>
    <row r="110" spans="1:6" s="7" customFormat="1" ht="18" x14ac:dyDescent="0.2">
      <c r="A110" s="8">
        <v>96</v>
      </c>
      <c r="B110" s="22" t="s">
        <v>108</v>
      </c>
      <c r="C110" s="9" t="s">
        <v>15</v>
      </c>
      <c r="D110" s="20">
        <v>70</v>
      </c>
      <c r="E110" s="17">
        <v>0.32</v>
      </c>
      <c r="F110" s="6">
        <f t="shared" si="6"/>
        <v>22.400000000000002</v>
      </c>
    </row>
    <row r="111" spans="1:6" s="7" customFormat="1" ht="18" x14ac:dyDescent="0.2">
      <c r="A111" s="8">
        <v>97</v>
      </c>
      <c r="B111" s="22" t="s">
        <v>109</v>
      </c>
      <c r="C111" s="9" t="s">
        <v>15</v>
      </c>
      <c r="D111" s="20">
        <v>3</v>
      </c>
      <c r="E111" s="17">
        <v>220</v>
      </c>
      <c r="F111" s="6">
        <f t="shared" ref="F111:F137" si="7">D111*E111</f>
        <v>660</v>
      </c>
    </row>
    <row r="112" spans="1:6" s="7" customFormat="1" ht="18" x14ac:dyDescent="0.2">
      <c r="A112" s="8">
        <v>98</v>
      </c>
      <c r="B112" s="22" t="s">
        <v>110</v>
      </c>
      <c r="C112" s="9" t="s">
        <v>15</v>
      </c>
      <c r="D112" s="20">
        <v>3</v>
      </c>
      <c r="E112" s="17">
        <v>14.3</v>
      </c>
      <c r="F112" s="6">
        <f t="shared" si="7"/>
        <v>42.900000000000006</v>
      </c>
    </row>
    <row r="113" spans="1:9" s="7" customFormat="1" ht="18" x14ac:dyDescent="0.2">
      <c r="A113" s="8">
        <v>99</v>
      </c>
      <c r="B113" s="22" t="s">
        <v>111</v>
      </c>
      <c r="C113" s="9" t="s">
        <v>15</v>
      </c>
      <c r="D113" s="20">
        <v>4</v>
      </c>
      <c r="E113" s="17">
        <v>6.8</v>
      </c>
      <c r="F113" s="6">
        <f t="shared" si="7"/>
        <v>27.2</v>
      </c>
    </row>
    <row r="114" spans="1:9" s="7" customFormat="1" ht="18" x14ac:dyDescent="0.2">
      <c r="A114" s="8">
        <v>100</v>
      </c>
      <c r="B114" s="22" t="s">
        <v>112</v>
      </c>
      <c r="C114" s="9" t="s">
        <v>15</v>
      </c>
      <c r="D114" s="20">
        <v>3</v>
      </c>
      <c r="E114" s="17">
        <v>52</v>
      </c>
      <c r="F114" s="6">
        <f t="shared" si="7"/>
        <v>156</v>
      </c>
    </row>
    <row r="115" spans="1:9" s="7" customFormat="1" ht="18" x14ac:dyDescent="0.2">
      <c r="A115" s="8">
        <v>101</v>
      </c>
      <c r="B115" s="22" t="s">
        <v>113</v>
      </c>
      <c r="C115" s="9" t="s">
        <v>15</v>
      </c>
      <c r="D115" s="20">
        <v>3</v>
      </c>
      <c r="E115" s="17">
        <v>11</v>
      </c>
      <c r="F115" s="6">
        <f t="shared" si="7"/>
        <v>33</v>
      </c>
    </row>
    <row r="116" spans="1:9" s="7" customFormat="1" ht="18" x14ac:dyDescent="0.2">
      <c r="A116" s="8">
        <v>102</v>
      </c>
      <c r="B116" s="22" t="s">
        <v>114</v>
      </c>
      <c r="C116" s="9" t="s">
        <v>15</v>
      </c>
      <c r="D116" s="20">
        <v>3</v>
      </c>
      <c r="E116" s="17">
        <v>9.8000000000000007</v>
      </c>
      <c r="F116" s="6">
        <f t="shared" si="7"/>
        <v>29.400000000000002</v>
      </c>
    </row>
    <row r="117" spans="1:9" s="7" customFormat="1" ht="18" x14ac:dyDescent="0.2">
      <c r="A117" s="8">
        <v>103</v>
      </c>
      <c r="B117" s="22" t="s">
        <v>115</v>
      </c>
      <c r="C117" s="9" t="s">
        <v>15</v>
      </c>
      <c r="D117" s="20">
        <v>1</v>
      </c>
      <c r="E117" s="17">
        <v>2.2999999999999998</v>
      </c>
      <c r="F117" s="6">
        <f t="shared" si="7"/>
        <v>2.2999999999999998</v>
      </c>
    </row>
    <row r="118" spans="1:9" s="7" customFormat="1" ht="18" x14ac:dyDescent="0.2">
      <c r="A118" s="8">
        <v>104</v>
      </c>
      <c r="B118" s="22" t="s">
        <v>116</v>
      </c>
      <c r="C118" s="9" t="s">
        <v>15</v>
      </c>
      <c r="D118" s="20">
        <v>3</v>
      </c>
      <c r="E118" s="17">
        <v>13</v>
      </c>
      <c r="F118" s="6">
        <f t="shared" si="7"/>
        <v>39</v>
      </c>
    </row>
    <row r="119" spans="1:9" s="7" customFormat="1" ht="18" x14ac:dyDescent="0.2">
      <c r="A119" s="8">
        <v>105</v>
      </c>
      <c r="B119" s="22" t="s">
        <v>117</v>
      </c>
      <c r="C119" s="9" t="s">
        <v>15</v>
      </c>
      <c r="D119" s="20">
        <v>1</v>
      </c>
      <c r="E119" s="17">
        <v>90</v>
      </c>
      <c r="F119" s="6">
        <f t="shared" si="7"/>
        <v>90</v>
      </c>
    </row>
    <row r="120" spans="1:9" s="7" customFormat="1" ht="18" x14ac:dyDescent="0.2">
      <c r="A120" s="8">
        <v>106</v>
      </c>
      <c r="B120" s="22" t="s">
        <v>118</v>
      </c>
      <c r="C120" s="9" t="s">
        <v>15</v>
      </c>
      <c r="D120" s="20">
        <v>1</v>
      </c>
      <c r="E120" s="17">
        <v>15.4</v>
      </c>
      <c r="F120" s="6">
        <f t="shared" si="7"/>
        <v>15.4</v>
      </c>
    </row>
    <row r="121" spans="1:9" s="7" customFormat="1" ht="18" x14ac:dyDescent="0.2">
      <c r="A121" s="8">
        <v>107</v>
      </c>
      <c r="B121" s="22" t="s">
        <v>119</v>
      </c>
      <c r="C121" s="9" t="s">
        <v>15</v>
      </c>
      <c r="D121" s="20">
        <v>1</v>
      </c>
      <c r="E121" s="17">
        <v>7.5</v>
      </c>
      <c r="F121" s="6">
        <f t="shared" si="7"/>
        <v>7.5</v>
      </c>
    </row>
    <row r="122" spans="1:9" s="7" customFormat="1" ht="18" x14ac:dyDescent="0.2">
      <c r="A122" s="8">
        <v>108</v>
      </c>
      <c r="B122" s="22" t="s">
        <v>120</v>
      </c>
      <c r="C122" s="9" t="s">
        <v>15</v>
      </c>
      <c r="D122" s="20">
        <v>3</v>
      </c>
      <c r="E122" s="17">
        <v>37</v>
      </c>
      <c r="F122" s="6">
        <f t="shared" si="7"/>
        <v>111</v>
      </c>
    </row>
    <row r="123" spans="1:9" s="7" customFormat="1" ht="28.5" x14ac:dyDescent="0.2">
      <c r="A123" s="8">
        <v>109</v>
      </c>
      <c r="B123" s="22" t="s">
        <v>121</v>
      </c>
      <c r="C123" s="9" t="s">
        <v>15</v>
      </c>
      <c r="D123" s="20">
        <v>3</v>
      </c>
      <c r="E123" s="17">
        <v>30</v>
      </c>
      <c r="F123" s="6">
        <f t="shared" si="7"/>
        <v>90</v>
      </c>
    </row>
    <row r="124" spans="1:9" s="7" customFormat="1" ht="18" x14ac:dyDescent="0.2">
      <c r="A124" s="8">
        <v>110</v>
      </c>
      <c r="B124" s="22" t="s">
        <v>122</v>
      </c>
      <c r="C124" s="9" t="s">
        <v>15</v>
      </c>
      <c r="D124" s="20">
        <v>60</v>
      </c>
      <c r="E124" s="17">
        <v>5.3</v>
      </c>
      <c r="F124" s="6">
        <f t="shared" si="7"/>
        <v>318</v>
      </c>
    </row>
    <row r="125" spans="1:9" s="7" customFormat="1" ht="18" x14ac:dyDescent="0.2">
      <c r="A125" s="8">
        <v>111</v>
      </c>
      <c r="B125" s="22" t="s">
        <v>123</v>
      </c>
      <c r="C125" s="9" t="s">
        <v>15</v>
      </c>
      <c r="D125" s="20">
        <v>20</v>
      </c>
      <c r="E125" s="17">
        <v>6.5</v>
      </c>
      <c r="F125" s="6">
        <f t="shared" si="7"/>
        <v>130</v>
      </c>
    </row>
    <row r="126" spans="1:9" s="7" customFormat="1" ht="18" x14ac:dyDescent="0.2">
      <c r="A126" s="8">
        <v>112</v>
      </c>
      <c r="B126" s="22" t="s">
        <v>124</v>
      </c>
      <c r="C126" s="9" t="s">
        <v>15</v>
      </c>
      <c r="D126" s="20">
        <v>2</v>
      </c>
      <c r="E126" s="17">
        <v>105</v>
      </c>
      <c r="F126" s="6">
        <f t="shared" si="7"/>
        <v>210</v>
      </c>
    </row>
    <row r="127" spans="1:9" s="7" customFormat="1" ht="18" x14ac:dyDescent="0.2">
      <c r="A127" s="8">
        <v>113</v>
      </c>
      <c r="B127" s="25" t="s">
        <v>149</v>
      </c>
      <c r="C127" s="9" t="s">
        <v>15</v>
      </c>
      <c r="D127" s="20">
        <v>1</v>
      </c>
      <c r="E127" s="17">
        <f>I127-3037</f>
        <v>19894.490000000002</v>
      </c>
      <c r="F127" s="6">
        <f t="shared" si="7"/>
        <v>19894.490000000002</v>
      </c>
      <c r="G127" s="29" t="s">
        <v>148</v>
      </c>
      <c r="I127" s="7">
        <v>22931.49</v>
      </c>
    </row>
    <row r="128" spans="1:9" s="7" customFormat="1" ht="18" x14ac:dyDescent="0.2">
      <c r="A128" s="8">
        <v>114</v>
      </c>
      <c r="B128" s="25" t="s">
        <v>137</v>
      </c>
      <c r="C128" s="9" t="s">
        <v>136</v>
      </c>
      <c r="D128" s="20">
        <v>1</v>
      </c>
      <c r="E128" s="17">
        <v>7500</v>
      </c>
      <c r="F128" s="6">
        <f t="shared" si="7"/>
        <v>7500</v>
      </c>
    </row>
    <row r="129" spans="1:11" s="7" customFormat="1" ht="18" x14ac:dyDescent="0.2">
      <c r="A129" s="8">
        <v>115</v>
      </c>
      <c r="B129" s="22" t="s">
        <v>126</v>
      </c>
      <c r="C129" s="9" t="s">
        <v>136</v>
      </c>
      <c r="D129" s="20">
        <v>1</v>
      </c>
      <c r="E129" s="17">
        <v>4500</v>
      </c>
      <c r="F129" s="6">
        <f t="shared" si="7"/>
        <v>4500</v>
      </c>
    </row>
    <row r="130" spans="1:11" s="7" customFormat="1" ht="18" x14ac:dyDescent="0.2">
      <c r="A130" s="8">
        <v>116</v>
      </c>
      <c r="B130" s="22" t="s">
        <v>127</v>
      </c>
      <c r="C130" s="9" t="s">
        <v>136</v>
      </c>
      <c r="D130" s="20">
        <v>1</v>
      </c>
      <c r="E130" s="17">
        <v>3000</v>
      </c>
      <c r="F130" s="6">
        <f t="shared" si="7"/>
        <v>3000</v>
      </c>
    </row>
    <row r="131" spans="1:11" s="7" customFormat="1" ht="18" x14ac:dyDescent="0.2">
      <c r="A131" s="8">
        <v>117</v>
      </c>
      <c r="B131" s="22" t="s">
        <v>128</v>
      </c>
      <c r="C131" s="9" t="s">
        <v>136</v>
      </c>
      <c r="D131" s="20">
        <v>1</v>
      </c>
      <c r="E131" s="17">
        <v>10037</v>
      </c>
      <c r="F131" s="6">
        <f t="shared" si="7"/>
        <v>10037</v>
      </c>
    </row>
    <row r="132" spans="1:11" s="7" customFormat="1" ht="18" x14ac:dyDescent="0.2">
      <c r="A132" s="8">
        <v>118</v>
      </c>
      <c r="B132" s="22" t="s">
        <v>129</v>
      </c>
      <c r="C132" s="9" t="s">
        <v>136</v>
      </c>
      <c r="D132" s="20">
        <v>1</v>
      </c>
      <c r="E132" s="17">
        <v>3200</v>
      </c>
      <c r="F132" s="6">
        <f t="shared" si="7"/>
        <v>3200</v>
      </c>
    </row>
    <row r="133" spans="1:11" s="7" customFormat="1" ht="28.5" x14ac:dyDescent="0.2">
      <c r="A133" s="8">
        <v>119</v>
      </c>
      <c r="B133" s="22" t="s">
        <v>132</v>
      </c>
      <c r="C133" s="9" t="s">
        <v>136</v>
      </c>
      <c r="D133" s="20">
        <v>1</v>
      </c>
      <c r="E133" s="17">
        <v>7500</v>
      </c>
      <c r="F133" s="6">
        <f t="shared" si="7"/>
        <v>7500</v>
      </c>
    </row>
    <row r="134" spans="1:11" s="7" customFormat="1" ht="28.5" x14ac:dyDescent="0.2">
      <c r="A134" s="8">
        <v>120</v>
      </c>
      <c r="B134" s="22" t="s">
        <v>133</v>
      </c>
      <c r="C134" s="9" t="s">
        <v>136</v>
      </c>
      <c r="D134" s="20">
        <v>1</v>
      </c>
      <c r="E134" s="17">
        <v>5000</v>
      </c>
      <c r="F134" s="6">
        <f t="shared" si="7"/>
        <v>5000</v>
      </c>
    </row>
    <row r="135" spans="1:11" s="7" customFormat="1" ht="18" x14ac:dyDescent="0.2">
      <c r="A135" s="8">
        <v>121</v>
      </c>
      <c r="B135" s="22" t="s">
        <v>134</v>
      </c>
      <c r="C135" s="9" t="s">
        <v>136</v>
      </c>
      <c r="D135" s="20">
        <v>1</v>
      </c>
      <c r="E135" s="17">
        <v>2250</v>
      </c>
      <c r="F135" s="6">
        <f t="shared" si="7"/>
        <v>2250</v>
      </c>
    </row>
    <row r="136" spans="1:11" s="7" customFormat="1" ht="28.5" x14ac:dyDescent="0.2">
      <c r="A136" s="8">
        <v>122</v>
      </c>
      <c r="B136" s="22" t="s">
        <v>135</v>
      </c>
      <c r="C136" s="9" t="s">
        <v>136</v>
      </c>
      <c r="D136" s="20">
        <v>1</v>
      </c>
      <c r="E136" s="17">
        <v>2000</v>
      </c>
      <c r="F136" s="6">
        <f t="shared" si="7"/>
        <v>2000</v>
      </c>
    </row>
    <row r="137" spans="1:11" ht="39.75" customHeight="1" x14ac:dyDescent="0.2">
      <c r="A137" s="8">
        <v>123</v>
      </c>
      <c r="B137" s="25" t="s">
        <v>141</v>
      </c>
      <c r="C137" s="9" t="s">
        <v>136</v>
      </c>
      <c r="D137" s="20">
        <v>1</v>
      </c>
      <c r="E137" s="11">
        <v>6500</v>
      </c>
      <c r="F137" s="6">
        <f t="shared" si="7"/>
        <v>6500</v>
      </c>
    </row>
    <row r="138" spans="1:11" s="7" customFormat="1" ht="30.75" customHeight="1" x14ac:dyDescent="0.2">
      <c r="A138" s="30" t="s">
        <v>14</v>
      </c>
      <c r="B138" s="31"/>
      <c r="C138" s="31"/>
      <c r="D138" s="31"/>
      <c r="E138" s="31"/>
      <c r="F138" s="12">
        <f>SUM(F9,F11,F13,F20)</f>
        <v>403705.80999999994</v>
      </c>
      <c r="H138" s="5">
        <f>F138-G139</f>
        <v>-3000.0000000000582</v>
      </c>
    </row>
    <row r="139" spans="1:11" s="7" customFormat="1" ht="18" x14ac:dyDescent="0.3">
      <c r="A139" s="53" t="s">
        <v>138</v>
      </c>
      <c r="B139" s="54"/>
      <c r="C139" s="54"/>
      <c r="D139" s="54"/>
      <c r="E139" s="54"/>
      <c r="F139" s="55"/>
      <c r="G139" s="10">
        <v>406705.81</v>
      </c>
      <c r="H139" s="10"/>
    </row>
    <row r="140" spans="1:11" s="7" customFormat="1" ht="33.75" hidden="1" customHeight="1" x14ac:dyDescent="0.3">
      <c r="A140" s="56" t="s">
        <v>139</v>
      </c>
      <c r="B140" s="57"/>
      <c r="C140" s="57"/>
      <c r="D140" s="57"/>
      <c r="E140" s="57"/>
      <c r="F140" s="58"/>
      <c r="I140" s="10"/>
      <c r="J140" s="10"/>
    </row>
    <row r="141" spans="1:11" s="7" customFormat="1" ht="36" hidden="1" customHeight="1" x14ac:dyDescent="0.3">
      <c r="A141" s="56" t="s">
        <v>11</v>
      </c>
      <c r="B141" s="57"/>
      <c r="C141" s="57"/>
      <c r="D141" s="57"/>
      <c r="E141" s="57"/>
      <c r="F141" s="58"/>
    </row>
    <row r="142" spans="1:11" s="7" customFormat="1" ht="24" hidden="1" customHeight="1" x14ac:dyDescent="0.3">
      <c r="A142" s="56" t="s">
        <v>12</v>
      </c>
      <c r="B142" s="57"/>
      <c r="C142" s="57"/>
      <c r="D142" s="57"/>
      <c r="E142" s="57"/>
      <c r="F142" s="58"/>
      <c r="K142" s="10"/>
    </row>
    <row r="143" spans="1:11" s="7" customFormat="1" ht="43.5" hidden="1" customHeight="1" x14ac:dyDescent="0.3">
      <c r="A143" s="56" t="s">
        <v>13</v>
      </c>
      <c r="B143" s="57"/>
      <c r="C143" s="57"/>
      <c r="D143" s="57"/>
      <c r="E143" s="57"/>
      <c r="F143" s="58"/>
      <c r="K143" s="10"/>
    </row>
    <row r="144" spans="1:11" s="10" customFormat="1" ht="20.25" hidden="1" customHeight="1" x14ac:dyDescent="0.3">
      <c r="A144" s="47" t="s">
        <v>16</v>
      </c>
      <c r="B144" s="48"/>
      <c r="C144" s="48"/>
      <c r="D144" s="48"/>
      <c r="E144" s="48"/>
      <c r="F144" s="49"/>
      <c r="G144" s="7"/>
      <c r="H144" s="7"/>
      <c r="I144" s="7"/>
      <c r="J144" s="7"/>
      <c r="K144" s="7"/>
    </row>
    <row r="145" spans="1:6" ht="18" x14ac:dyDescent="0.35">
      <c r="A145" s="50" t="s">
        <v>142</v>
      </c>
      <c r="B145" s="51"/>
      <c r="C145" s="51"/>
      <c r="D145" s="51"/>
      <c r="E145" s="51"/>
      <c r="F145" s="52"/>
    </row>
  </sheetData>
  <sortState ref="A9:H132">
    <sortCondition ref="A9:A132"/>
  </sortState>
  <mergeCells count="14">
    <mergeCell ref="A144:F144"/>
    <mergeCell ref="A145:F145"/>
    <mergeCell ref="A139:F139"/>
    <mergeCell ref="A140:F140"/>
    <mergeCell ref="A141:F141"/>
    <mergeCell ref="A142:F142"/>
    <mergeCell ref="A143:F143"/>
    <mergeCell ref="A138:E138"/>
    <mergeCell ref="A7:F7"/>
    <mergeCell ref="A1:F1"/>
    <mergeCell ref="A2:F2"/>
    <mergeCell ref="A3:F3"/>
    <mergeCell ref="A4:F4"/>
    <mergeCell ref="A5:F6"/>
  </mergeCells>
  <pageMargins left="0.78740157480314965" right="0.78740157480314965" top="0.98425196850393704" bottom="0.98425196850393704" header="0.51181102362204722" footer="0.51181102362204722"/>
  <pageSetup paperSize="9" scale="71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Coberturas do Ecomuseu</vt:lpstr>
      <vt:lpstr>'Coberturas do Ecomuseu'!Area_de_impressao</vt:lpstr>
      <vt:lpstr>'Coberturas do Ecomuseu'!Titulos_de_impressao</vt:lpstr>
    </vt:vector>
  </TitlesOfParts>
  <Company>Itaipu Binacional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valdecir</dc:creator>
  <cp:lastModifiedBy>Cliente</cp:lastModifiedBy>
  <cp:lastPrinted>2018-05-29T13:47:55Z</cp:lastPrinted>
  <dcterms:created xsi:type="dcterms:W3CDTF">2010-04-30T20:25:36Z</dcterms:created>
  <dcterms:modified xsi:type="dcterms:W3CDTF">2019-02-05T13:43:15Z</dcterms:modified>
</cp:coreProperties>
</file>